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30" windowWidth="19420" windowHeight="7370" activeTab="9"/>
  </bookViews>
  <sheets>
    <sheet name="jan24" sheetId="10" r:id="rId1"/>
    <sheet name="feb24" sheetId="11" r:id="rId2"/>
    <sheet name="Mar24" sheetId="12" r:id="rId3"/>
    <sheet name="Apr24" sheetId="13" r:id="rId4"/>
    <sheet name="Mei24" sheetId="14" r:id="rId5"/>
    <sheet name="JUNI24" sheetId="15" r:id="rId6"/>
    <sheet name="JULI24" sheetId="16" r:id="rId7"/>
    <sheet name="AGS24" sheetId="17" r:id="rId8"/>
    <sheet name="SEPT24" sheetId="18" r:id="rId9"/>
    <sheet name="OKT24" sheetId="19" r:id="rId10"/>
    <sheet name="Sheet2" sheetId="7" r:id="rId11"/>
  </sheets>
  <definedNames>
    <definedName name="_xlnm.Print_Area" localSheetId="7">'AGS24'!$A$1:$AN$24</definedName>
    <definedName name="_xlnm.Print_Area" localSheetId="3">'Apr24'!$A$2:$AN$24</definedName>
    <definedName name="_xlnm.Print_Area" localSheetId="1">'feb24'!$A$2:$AN$24</definedName>
    <definedName name="_xlnm.Print_Area" localSheetId="0">'jan24'!$A$2:$AN$24</definedName>
    <definedName name="_xlnm.Print_Area" localSheetId="6">JULI24!$A$1:$AN$24</definedName>
    <definedName name="_xlnm.Print_Area" localSheetId="5">JUNI24!$A$1:$AN$24</definedName>
    <definedName name="_xlnm.Print_Area" localSheetId="2">'Mar24'!$A$2:$AN$24</definedName>
    <definedName name="_xlnm.Print_Area" localSheetId="4">'Mei24'!$A$1:$AN$24</definedName>
    <definedName name="_xlnm.Print_Area" localSheetId="9">'OKT24'!$A$1:$AN$24</definedName>
    <definedName name="_xlnm.Print_Area" localSheetId="8">SEPT24!$A$1:$AN$24</definedName>
  </definedNames>
  <calcPr calcId="124519"/>
</workbook>
</file>

<file path=xl/calcChain.xml><?xml version="1.0" encoding="utf-8"?>
<calcChain xmlns="http://schemas.openxmlformats.org/spreadsheetml/2006/main">
  <c r="AJ11" i="19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A9" i="18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J9"/>
  <c r="AI9"/>
  <c r="AH9"/>
  <c r="AG9"/>
  <c r="AF9"/>
  <c r="AE9"/>
  <c r="AD9"/>
  <c r="AC9"/>
  <c r="AB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J11" i="17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J8" i="16"/>
  <c r="AJ9"/>
  <c r="AJ10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I11" i="15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V8" i="14"/>
  <c r="U8"/>
  <c r="AJ8"/>
  <c r="AJ9"/>
  <c r="AJ10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I8"/>
  <c r="AH8"/>
  <c r="AG8"/>
  <c r="AF8"/>
  <c r="AE8"/>
  <c r="AD8"/>
  <c r="AC8"/>
  <c r="AB8"/>
  <c r="AA8"/>
  <c r="Z8"/>
  <c r="Y8"/>
  <c r="X8"/>
  <c r="W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I11" i="13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I8" i="12"/>
  <c r="AJ8"/>
  <c r="AI9"/>
  <c r="AJ9"/>
  <c r="AI10"/>
  <c r="AJ10"/>
  <c r="AI11"/>
  <c r="AJ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R7" i="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Q7"/>
  <c r="AP7"/>
  <c r="AO7"/>
  <c r="AR6"/>
  <c r="AQ6"/>
  <c r="AP6"/>
  <c r="AO6"/>
  <c r="AR5"/>
  <c r="AQ5"/>
  <c r="AP5"/>
  <c r="AO5"/>
  <c r="A2"/>
  <c r="AJ11" i="10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R7"/>
  <c r="AQ7"/>
  <c r="AP7"/>
  <c r="AO7"/>
  <c r="AR6"/>
  <c r="AQ6"/>
  <c r="AP6"/>
  <c r="AO6"/>
  <c r="AR5"/>
  <c r="AQ5"/>
  <c r="AP5"/>
  <c r="AO5"/>
  <c r="A2"/>
  <c r="AT5" i="19" l="1"/>
  <c r="AU5" s="1"/>
  <c r="AV5" s="1"/>
  <c r="AT6"/>
  <c r="AU6" s="1"/>
  <c r="AV6" s="1"/>
  <c r="AT7"/>
  <c r="AU7" s="1"/>
  <c r="AV7" s="1"/>
  <c r="AS5"/>
  <c r="AS6"/>
  <c r="AS7"/>
  <c r="AT7" i="18"/>
  <c r="AU7" s="1"/>
  <c r="AV7" s="1"/>
  <c r="AT6"/>
  <c r="AU6" s="1"/>
  <c r="AV6" s="1"/>
  <c r="AS6"/>
  <c r="AS7"/>
  <c r="AT5"/>
  <c r="AU5" s="1"/>
  <c r="AV5" s="1"/>
  <c r="AS5"/>
  <c r="AT6" i="17"/>
  <c r="AU6" s="1"/>
  <c r="AV6" s="1"/>
  <c r="AT7"/>
  <c r="AU7" s="1"/>
  <c r="AV7" s="1"/>
  <c r="AS7"/>
  <c r="AT5"/>
  <c r="AU5" s="1"/>
  <c r="AV5" s="1"/>
  <c r="AS5"/>
  <c r="AS6"/>
  <c r="AT5" i="16"/>
  <c r="AU5" s="1"/>
  <c r="AV5" s="1"/>
  <c r="AT6"/>
  <c r="AU6" s="1"/>
  <c r="AV6" s="1"/>
  <c r="AT7"/>
  <c r="AU7" s="1"/>
  <c r="AV7" s="1"/>
  <c r="AS5"/>
  <c r="AS6"/>
  <c r="AS7"/>
  <c r="AT7" i="15"/>
  <c r="AS7"/>
  <c r="AT6"/>
  <c r="AT5"/>
  <c r="AS5"/>
  <c r="AS6"/>
  <c r="AT6" i="14"/>
  <c r="AT7"/>
  <c r="AT5"/>
  <c r="AS7"/>
  <c r="AS6"/>
  <c r="AS5"/>
  <c r="AS6" i="13"/>
  <c r="AS7"/>
  <c r="AS5"/>
  <c r="AS5" i="12"/>
  <c r="AS6"/>
  <c r="AS7"/>
  <c r="AS5" i="11"/>
  <c r="AS6"/>
  <c r="AS7"/>
  <c r="AS5" i="10"/>
  <c r="AS6"/>
  <c r="AS7"/>
</calcChain>
</file>

<file path=xl/sharedStrings.xml><?xml version="1.0" encoding="utf-8"?>
<sst xmlns="http://schemas.openxmlformats.org/spreadsheetml/2006/main" count="663" uniqueCount="67">
  <si>
    <t>NUC</t>
  </si>
  <si>
    <t>KETENTUAN</t>
  </si>
  <si>
    <t>ADITYA AGUNG PUTRANTO</t>
  </si>
  <si>
    <t>CLEANER</t>
  </si>
  <si>
    <t xml:space="preserve">UNTUK KETENTUAN SHIFT : </t>
  </si>
  <si>
    <t>AHMAD SAROFI</t>
  </si>
  <si>
    <t xml:space="preserve">Untuk Jadwal Kosong / Libur </t>
  </si>
  <si>
    <t>MOCHAMAD IVAN EFENDI</t>
  </si>
  <si>
    <t xml:space="preserve">Mohon isi angka 4 supaya tidak kosong </t>
  </si>
  <si>
    <t>Isi Angka 1 untuk HP</t>
  </si>
  <si>
    <t>Isi Angka 2 untuk HS</t>
  </si>
  <si>
    <t>Isi Angka 3 untuk HM</t>
  </si>
  <si>
    <t>Isi Angka 4 untuk OFF</t>
  </si>
  <si>
    <t>Isi Angka 14 untuk HM1</t>
  </si>
  <si>
    <t>PAGI</t>
  </si>
  <si>
    <t xml:space="preserve">SIANG </t>
  </si>
  <si>
    <t>MALAM</t>
  </si>
  <si>
    <t>OFF</t>
  </si>
  <si>
    <t>Dibuat Oleh,</t>
  </si>
  <si>
    <t>Disetujui,</t>
  </si>
  <si>
    <t>PT Carefast</t>
  </si>
  <si>
    <t>Shopee Expres DC Malang</t>
  </si>
  <si>
    <t>SCHEDULE KERJA TEAM CAREFAST AREA SHOPEE EXPREES DC MALANG</t>
  </si>
  <si>
    <t>NAMA</t>
  </si>
  <si>
    <t>JABATAN</t>
  </si>
  <si>
    <t>BULAN</t>
  </si>
  <si>
    <t>TAHUN</t>
  </si>
  <si>
    <t>SN</t>
  </si>
  <si>
    <t>SL</t>
  </si>
  <si>
    <t>RB</t>
  </si>
  <si>
    <t>KM</t>
  </si>
  <si>
    <t>JM</t>
  </si>
  <si>
    <t>SB</t>
  </si>
  <si>
    <t>MG</t>
  </si>
  <si>
    <t>06.00-15.00</t>
  </si>
  <si>
    <t>15:00-00.00</t>
  </si>
  <si>
    <t xml:space="preserve">Note : </t>
  </si>
  <si>
    <t>21.00-06.00</t>
  </si>
  <si>
    <t>BULAN JANUARI 2024</t>
  </si>
  <si>
    <t xml:space="preserve">Tgl 1 JAN 2024 (HARI LIBUR TAHUN BARU) </t>
  </si>
  <si>
    <t>lembur tgl 1 Jan2024 a/n Aditya Agung (21.00-04.00)</t>
  </si>
  <si>
    <t>BULAN FEBRUARI 2024</t>
  </si>
  <si>
    <t>Tgl 10 Feb 2024 (HARI LIBUR IMLEK) Lembur a/n M. IVAN (21.00-04.00)</t>
  </si>
  <si>
    <t>Tgl 8 Feb 2024 (HARI LIBUR ISRA' MI'RAJ) Lembur a/n AHMAD SAROFI (21.00-04.00)</t>
  </si>
  <si>
    <t>Tgl 14 Feb 2024 (PEMILU 2024) Lembur a/n ADITYA AGUNG (21.00-04.00)</t>
  </si>
  <si>
    <t>BULAN MAR 2024</t>
  </si>
  <si>
    <t>Tgl 11 MAR 2024 (HARI LIBUR NYEPI) Lembur a/n AHMAD SAROFI (21.00-04.00)</t>
  </si>
  <si>
    <t>Tgl 29 MAR 2024 (HARI LIBUR WAFAT ISA ALMASIH) Lembur a/n M. IVAN (21.00-04.00)</t>
  </si>
  <si>
    <t>Tgl 31 MAR 2024 (HARI LIBUR PASKAH) Lembur a/n ADITYA (21.00-04.00)</t>
  </si>
  <si>
    <t>Tgl 10 APR 2024 (HARI LIBUR IDUL FITRI) Lembur a/n AHMAD SAROFI (21.00-04.00)</t>
  </si>
  <si>
    <t>Tgl 11 APR 2024 (HARI LIBUR IDUL FITRI) Lembur a/n M. IVAN (21.00-04.00)</t>
  </si>
  <si>
    <t>BULAN APRIL 2024</t>
  </si>
  <si>
    <t>BULAN MEI 2024</t>
  </si>
  <si>
    <t>Tgl 1 MEI 2024 (HARI LIBUR BURUH) Lembur a/n ADITYA (21.00-04.00)</t>
  </si>
  <si>
    <t>Tgl 9 MEI 2024 (HARI LIBUR KENAIKAN ISA ALMASIH) Lembur a/n SAROFI (21.00-04.00)</t>
  </si>
  <si>
    <t>Tgl 23 MEI 2024 (HARI LIBUR WAISAK) Lembur a/n M. IVAN (21.00-04.00)</t>
  </si>
  <si>
    <t>BULAN JUNI 2024</t>
  </si>
  <si>
    <t>Tgl 1 JUNI 2024 (HARI LIBUR PANCASILA) Lembur a/n ADITYA (21.00-04.00)</t>
  </si>
  <si>
    <t>Tgl 17 JUNI 2024 (HARI LIBUR IDUL ADHA) Lembur a/n SAROFI (21.00-04.00)</t>
  </si>
  <si>
    <t>BULAN JULI 2024</t>
  </si>
  <si>
    <t>BULAN AGS 2024</t>
  </si>
  <si>
    <t>IVAN LEMBUR TGL7 (1 MUHARROM)</t>
  </si>
  <si>
    <t>Tgl 17 AGS 2024 (HUT RI) Lembur a/n ADITYA (21.00-04.00)</t>
  </si>
  <si>
    <t>BULAN SEPT 2024</t>
  </si>
  <si>
    <t>Tgl 16 Sept 2024 (MAULID NABI) Lembur a/n AHMAD SAROFI (21.00-04.00)</t>
  </si>
  <si>
    <t>RAHMAT PRASETYA</t>
  </si>
  <si>
    <t>BULAN OKT 2024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</si>
</sst>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2" borderId="1" xfId="1" applyFont="1" applyFill="1" applyBorder="1" applyAlignment="1">
      <alignment horizontal="center"/>
    </xf>
    <xf numFmtId="0" fontId="0" fillId="0" borderId="0" xfId="0" applyFill="1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2" fillId="2" borderId="4" xfId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0" xfId="0" applyFill="1" applyBorder="1"/>
    <xf numFmtId="0" fontId="6" fillId="0" borderId="0" xfId="0" applyFont="1" applyFill="1" applyBorder="1"/>
    <xf numFmtId="0" fontId="0" fillId="0" borderId="0" xfId="0" applyBorder="1"/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8" xfId="0" applyFill="1" applyBorder="1"/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8" fillId="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4" fillId="8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2" xfId="0" applyBorder="1"/>
    <xf numFmtId="0" fontId="8" fillId="4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4" fillId="0" borderId="20" xfId="0" applyFont="1" applyBorder="1"/>
    <xf numFmtId="0" fontId="0" fillId="0" borderId="21" xfId="0" applyFill="1" applyBorder="1"/>
    <xf numFmtId="0" fontId="0" fillId="0" borderId="22" xfId="0" applyBorder="1"/>
    <xf numFmtId="0" fontId="2" fillId="2" borderId="12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4" fillId="0" borderId="23" xfId="0" applyFont="1" applyBorder="1"/>
    <xf numFmtId="0" fontId="2" fillId="2" borderId="19" xfId="1" applyFont="1" applyFill="1" applyBorder="1" applyAlignment="1">
      <alignment horizontal="center"/>
    </xf>
    <xf numFmtId="0" fontId="6" fillId="0" borderId="24" xfId="0" applyFont="1" applyBorder="1"/>
    <xf numFmtId="0" fontId="0" fillId="0" borderId="25" xfId="0" applyBorder="1"/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8" fillId="3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Border="1"/>
    <xf numFmtId="0" fontId="0" fillId="0" borderId="4" xfId="0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6" fillId="0" borderId="15" xfId="0" applyFont="1" applyBorder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  <colors>
    <mruColors>
      <color rgb="FFF44D20"/>
      <color rgb="FFFEACB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3267" cy="361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328705</xdr:colOff>
      <xdr:row>0</xdr:row>
      <xdr:rowOff>52295</xdr:rowOff>
    </xdr:from>
    <xdr:to>
      <xdr:col>1</xdr:col>
      <xdr:colOff>888126</xdr:colOff>
      <xdr:row>1</xdr:row>
      <xdr:rowOff>179294</xdr:rowOff>
    </xdr:to>
    <xdr:pic>
      <xdr:nvPicPr>
        <xdr:cNvPr id="2" name="Picture 1" descr="logo4.png"/>
        <xdr:cNvPicPr>
          <a:picLocks noChangeAspect="1"/>
        </xdr:cNvPicPr>
      </xdr:nvPicPr>
      <xdr:blipFill>
        <a:blip xmlns:r="http://schemas.openxmlformats.org/officeDocument/2006/relationships" r:embed="rId1"/>
        <a:srcRect l="8344" t="6921" r="8497" b="8057"/>
        <a:stretch>
          <a:fillRect/>
        </a:stretch>
      </xdr:blipFill>
      <xdr:spPr>
        <a:xfrm>
          <a:off x="328705" y="52295"/>
          <a:ext cx="1245221" cy="361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5"/>
  <sheetViews>
    <sheetView zoomScale="65" zoomScaleNormal="6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Q34" sqref="Q34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2.08984375" bestFit="1" customWidth="1"/>
    <col min="42" max="43" width="3.08984375" bestFit="1" customWidth="1"/>
    <col min="44" max="44" width="3.1796875" bestFit="1" customWidth="1"/>
  </cols>
  <sheetData>
    <row r="1" spans="1:45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5" ht="18.5">
      <c r="A2" s="84" t="str">
        <f>A3</f>
        <v>BULAN JANUARI 2024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</row>
    <row r="3" spans="1:45">
      <c r="A3" s="85" t="s">
        <v>38</v>
      </c>
      <c r="B3" s="86"/>
      <c r="C3" s="86"/>
      <c r="D3" s="86"/>
      <c r="E3" s="87"/>
      <c r="F3" s="8" t="s">
        <v>27</v>
      </c>
      <c r="G3" s="8" t="s">
        <v>28</v>
      </c>
      <c r="H3" s="8" t="s">
        <v>29</v>
      </c>
      <c r="I3" s="19" t="s">
        <v>30</v>
      </c>
      <c r="J3" s="8" t="s">
        <v>31</v>
      </c>
      <c r="K3" s="8" t="s">
        <v>32</v>
      </c>
      <c r="L3" s="8" t="s">
        <v>33</v>
      </c>
      <c r="M3" s="8" t="s">
        <v>27</v>
      </c>
      <c r="N3" s="8" t="s">
        <v>28</v>
      </c>
      <c r="O3" s="8" t="s">
        <v>29</v>
      </c>
      <c r="P3" s="8" t="s">
        <v>30</v>
      </c>
      <c r="Q3" s="8" t="s">
        <v>31</v>
      </c>
      <c r="R3" s="8" t="s">
        <v>32</v>
      </c>
      <c r="S3" s="8" t="s">
        <v>33</v>
      </c>
      <c r="T3" s="8" t="s">
        <v>27</v>
      </c>
      <c r="U3" s="8" t="s">
        <v>28</v>
      </c>
      <c r="V3" s="8" t="s">
        <v>29</v>
      </c>
      <c r="W3" s="19" t="s">
        <v>30</v>
      </c>
      <c r="X3" s="8" t="s">
        <v>31</v>
      </c>
      <c r="Y3" s="8" t="s">
        <v>32</v>
      </c>
      <c r="Z3" s="8" t="s">
        <v>33</v>
      </c>
      <c r="AA3" s="8" t="s">
        <v>27</v>
      </c>
      <c r="AB3" s="8" t="s">
        <v>28</v>
      </c>
      <c r="AC3" s="8" t="s">
        <v>29</v>
      </c>
      <c r="AD3" s="19" t="s">
        <v>30</v>
      </c>
      <c r="AE3" s="8" t="s">
        <v>31</v>
      </c>
      <c r="AF3" s="8" t="s">
        <v>32</v>
      </c>
      <c r="AG3" s="8" t="s">
        <v>33</v>
      </c>
      <c r="AH3" s="8" t="s">
        <v>27</v>
      </c>
      <c r="AI3" s="8" t="s">
        <v>28</v>
      </c>
      <c r="AJ3" s="8" t="s">
        <v>29</v>
      </c>
    </row>
    <row r="4" spans="1:45">
      <c r="A4" s="9" t="s">
        <v>0</v>
      </c>
      <c r="B4" s="10" t="s">
        <v>23</v>
      </c>
      <c r="C4" s="10" t="s">
        <v>24</v>
      </c>
      <c r="D4" s="10" t="s">
        <v>25</v>
      </c>
      <c r="E4" s="10" t="s">
        <v>26</v>
      </c>
      <c r="F4" s="14">
        <v>1</v>
      </c>
      <c r="G4" s="14">
        <v>2</v>
      </c>
      <c r="H4" s="14">
        <v>3</v>
      </c>
      <c r="I4" s="14">
        <v>4</v>
      </c>
      <c r="J4" s="14">
        <v>5</v>
      </c>
      <c r="K4" s="14">
        <v>6</v>
      </c>
      <c r="L4" s="14">
        <v>7</v>
      </c>
      <c r="M4" s="14">
        <v>8</v>
      </c>
      <c r="N4" s="14">
        <v>9</v>
      </c>
      <c r="O4" s="14">
        <v>10</v>
      </c>
      <c r="P4" s="14">
        <v>11</v>
      </c>
      <c r="Q4" s="14">
        <v>12</v>
      </c>
      <c r="R4" s="14">
        <v>13</v>
      </c>
      <c r="S4" s="14">
        <v>14</v>
      </c>
      <c r="T4" s="14">
        <v>15</v>
      </c>
      <c r="U4" s="14">
        <v>16</v>
      </c>
      <c r="V4" s="14">
        <v>17</v>
      </c>
      <c r="W4" s="14">
        <v>18</v>
      </c>
      <c r="X4" s="14">
        <v>19</v>
      </c>
      <c r="Y4" s="14">
        <v>20</v>
      </c>
      <c r="Z4" s="14">
        <v>21</v>
      </c>
      <c r="AA4" s="14">
        <v>22</v>
      </c>
      <c r="AB4" s="14">
        <v>23</v>
      </c>
      <c r="AC4" s="14">
        <v>24</v>
      </c>
      <c r="AD4" s="14">
        <v>25</v>
      </c>
      <c r="AE4" s="14">
        <v>26</v>
      </c>
      <c r="AF4" s="14">
        <v>27</v>
      </c>
      <c r="AG4" s="14">
        <v>28</v>
      </c>
      <c r="AH4" s="14">
        <v>29</v>
      </c>
      <c r="AI4" s="14">
        <v>30</v>
      </c>
      <c r="AJ4" s="14">
        <v>31</v>
      </c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5" ht="15.5">
      <c r="A5" s="3">
        <v>5007518</v>
      </c>
      <c r="B5" s="3" t="s">
        <v>2</v>
      </c>
      <c r="C5" s="3" t="s">
        <v>3</v>
      </c>
      <c r="D5" s="3">
        <v>1</v>
      </c>
      <c r="E5" s="3">
        <v>2024</v>
      </c>
      <c r="F5" s="20">
        <v>4</v>
      </c>
      <c r="G5" s="15">
        <v>3</v>
      </c>
      <c r="H5" s="15">
        <v>3</v>
      </c>
      <c r="I5" s="16">
        <v>4</v>
      </c>
      <c r="J5" s="15">
        <v>3</v>
      </c>
      <c r="K5" s="15">
        <v>3</v>
      </c>
      <c r="L5" s="16">
        <v>4</v>
      </c>
      <c r="M5" s="15">
        <v>1</v>
      </c>
      <c r="N5" s="15">
        <v>3</v>
      </c>
      <c r="O5" s="15">
        <v>3</v>
      </c>
      <c r="P5" s="16">
        <v>4</v>
      </c>
      <c r="Q5" s="15">
        <v>1</v>
      </c>
      <c r="R5" s="15">
        <v>2</v>
      </c>
      <c r="S5" s="15">
        <v>3</v>
      </c>
      <c r="T5" s="16">
        <v>4</v>
      </c>
      <c r="U5" s="15">
        <v>3</v>
      </c>
      <c r="V5" s="15">
        <v>3</v>
      </c>
      <c r="W5" s="16">
        <v>4</v>
      </c>
      <c r="X5" s="15">
        <v>3</v>
      </c>
      <c r="Y5" s="15">
        <v>3</v>
      </c>
      <c r="Z5" s="16">
        <v>4</v>
      </c>
      <c r="AA5" s="15">
        <v>3</v>
      </c>
      <c r="AB5" s="15">
        <v>3</v>
      </c>
      <c r="AC5" s="16">
        <v>4</v>
      </c>
      <c r="AD5" s="15">
        <v>1</v>
      </c>
      <c r="AE5" s="15">
        <v>2</v>
      </c>
      <c r="AF5" s="15">
        <v>3</v>
      </c>
      <c r="AG5" s="16">
        <v>4</v>
      </c>
      <c r="AH5" s="15">
        <v>1</v>
      </c>
      <c r="AI5" s="15">
        <v>2</v>
      </c>
      <c r="AJ5" s="15">
        <v>3</v>
      </c>
      <c r="AK5" s="2" t="s">
        <v>4</v>
      </c>
      <c r="AO5" s="17">
        <f>COUNTIF(F5:AJ5,"4")</f>
        <v>9</v>
      </c>
      <c r="AP5" s="17">
        <f>COUNTIF(F5:AJ5,"3")</f>
        <v>15</v>
      </c>
      <c r="AQ5" s="17">
        <f>COUNTIF(F5:AJ5,"2")</f>
        <v>3</v>
      </c>
      <c r="AR5" s="17">
        <f>COUNTIF(F5:AJ5,"1")</f>
        <v>4</v>
      </c>
      <c r="AS5">
        <f>SUM(AO5:AR5)</f>
        <v>31</v>
      </c>
    </row>
    <row r="6" spans="1:45" ht="15.5">
      <c r="A6" s="3">
        <v>5007519</v>
      </c>
      <c r="B6" s="3" t="s">
        <v>5</v>
      </c>
      <c r="C6" s="3" t="s">
        <v>3</v>
      </c>
      <c r="D6" s="3">
        <v>1</v>
      </c>
      <c r="E6" s="3">
        <v>2024</v>
      </c>
      <c r="F6" s="16">
        <v>4</v>
      </c>
      <c r="G6" s="15">
        <v>2</v>
      </c>
      <c r="H6" s="15">
        <v>2</v>
      </c>
      <c r="I6" s="15">
        <v>3</v>
      </c>
      <c r="J6" s="16">
        <v>4</v>
      </c>
      <c r="K6" s="15">
        <v>1</v>
      </c>
      <c r="L6" s="15">
        <v>3</v>
      </c>
      <c r="M6" s="16">
        <v>4</v>
      </c>
      <c r="N6" s="15">
        <v>1</v>
      </c>
      <c r="O6" s="15">
        <v>1</v>
      </c>
      <c r="P6" s="15">
        <v>1</v>
      </c>
      <c r="Q6" s="16">
        <v>4</v>
      </c>
      <c r="R6" s="15">
        <v>1</v>
      </c>
      <c r="S6" s="15">
        <v>1</v>
      </c>
      <c r="T6" s="15">
        <v>3</v>
      </c>
      <c r="U6" s="16">
        <v>4</v>
      </c>
      <c r="V6" s="15">
        <v>1</v>
      </c>
      <c r="W6" s="15">
        <v>3</v>
      </c>
      <c r="X6" s="16">
        <v>4</v>
      </c>
      <c r="Y6" s="15">
        <v>1</v>
      </c>
      <c r="Z6" s="15">
        <v>3</v>
      </c>
      <c r="AA6" s="16">
        <v>4</v>
      </c>
      <c r="AB6" s="15">
        <v>1</v>
      </c>
      <c r="AC6" s="15">
        <v>3</v>
      </c>
      <c r="AD6" s="16">
        <v>4</v>
      </c>
      <c r="AE6" s="15">
        <v>1</v>
      </c>
      <c r="AF6" s="15">
        <v>1</v>
      </c>
      <c r="AG6" s="15">
        <v>3</v>
      </c>
      <c r="AH6" s="16">
        <v>4</v>
      </c>
      <c r="AI6" s="15">
        <v>1</v>
      </c>
      <c r="AJ6" s="15">
        <v>1</v>
      </c>
      <c r="AK6" s="2" t="s">
        <v>6</v>
      </c>
      <c r="AO6" s="17">
        <f t="shared" ref="AO6:AO7" si="0">COUNTIF(F6:AJ6,"4")</f>
        <v>9</v>
      </c>
      <c r="AP6" s="17">
        <f t="shared" ref="AP6:AP7" si="1">COUNTIF(F6:AJ6,"3")</f>
        <v>7</v>
      </c>
      <c r="AQ6" s="17">
        <f t="shared" ref="AQ6:AQ7" si="2">COUNTIF(F6:AJ6,"2")</f>
        <v>2</v>
      </c>
      <c r="AR6" s="17">
        <f t="shared" ref="AR6:AR7" si="3">COUNTIF(F6:AJ6,"1")</f>
        <v>13</v>
      </c>
      <c r="AS6">
        <f t="shared" ref="AS6:AS7" si="4">SUM(AO6:AR6)</f>
        <v>31</v>
      </c>
    </row>
    <row r="7" spans="1:45" ht="15.5">
      <c r="A7" s="3">
        <v>5007660</v>
      </c>
      <c r="B7" s="3" t="s">
        <v>7</v>
      </c>
      <c r="C7" s="3" t="s">
        <v>3</v>
      </c>
      <c r="D7" s="3">
        <v>1</v>
      </c>
      <c r="E7" s="3">
        <v>2024</v>
      </c>
      <c r="F7" s="16">
        <v>4</v>
      </c>
      <c r="G7" s="15">
        <v>1</v>
      </c>
      <c r="H7" s="15">
        <v>1</v>
      </c>
      <c r="I7" s="15">
        <v>1</v>
      </c>
      <c r="J7" s="15">
        <v>1</v>
      </c>
      <c r="K7" s="16">
        <v>4</v>
      </c>
      <c r="L7" s="15">
        <v>1</v>
      </c>
      <c r="M7" s="15">
        <v>3</v>
      </c>
      <c r="N7" s="16">
        <v>4</v>
      </c>
      <c r="O7" s="15">
        <v>2</v>
      </c>
      <c r="P7" s="15">
        <v>3</v>
      </c>
      <c r="Q7" s="15">
        <v>3</v>
      </c>
      <c r="R7" s="15">
        <v>3</v>
      </c>
      <c r="S7" s="16">
        <v>4</v>
      </c>
      <c r="T7" s="15">
        <v>1</v>
      </c>
      <c r="U7" s="15">
        <v>1</v>
      </c>
      <c r="V7" s="16">
        <v>4</v>
      </c>
      <c r="W7" s="15">
        <v>1</v>
      </c>
      <c r="X7" s="15">
        <v>1</v>
      </c>
      <c r="Y7" s="16">
        <v>4</v>
      </c>
      <c r="Z7" s="15">
        <v>1</v>
      </c>
      <c r="AA7" s="15">
        <v>1</v>
      </c>
      <c r="AB7" s="16">
        <v>4</v>
      </c>
      <c r="AC7" s="15">
        <v>1</v>
      </c>
      <c r="AD7" s="15">
        <v>3</v>
      </c>
      <c r="AE7" s="15">
        <v>3</v>
      </c>
      <c r="AF7" s="16">
        <v>4</v>
      </c>
      <c r="AG7" s="15">
        <v>1</v>
      </c>
      <c r="AH7" s="15">
        <v>3</v>
      </c>
      <c r="AI7" s="15">
        <v>3</v>
      </c>
      <c r="AJ7" s="16">
        <v>4</v>
      </c>
      <c r="AK7" t="s">
        <v>8</v>
      </c>
      <c r="AO7" s="17">
        <f t="shared" si="0"/>
        <v>9</v>
      </c>
      <c r="AP7" s="17">
        <f t="shared" si="1"/>
        <v>8</v>
      </c>
      <c r="AQ7" s="17">
        <f t="shared" si="2"/>
        <v>1</v>
      </c>
      <c r="AR7" s="17">
        <f t="shared" si="3"/>
        <v>13</v>
      </c>
      <c r="AS7">
        <f t="shared" si="4"/>
        <v>31</v>
      </c>
    </row>
    <row r="8" spans="1:45" ht="15.5">
      <c r="C8" s="6" t="s">
        <v>34</v>
      </c>
      <c r="E8" t="s">
        <v>14</v>
      </c>
      <c r="F8" s="7">
        <f>COUNTIF(F5:F7,"1")</f>
        <v>0</v>
      </c>
      <c r="G8" s="7">
        <f t="shared" ref="G8:AJ8" si="5">COUNTIF(G5:G7,"1")</f>
        <v>1</v>
      </c>
      <c r="H8" s="7">
        <f t="shared" si="5"/>
        <v>1</v>
      </c>
      <c r="I8" s="7">
        <f t="shared" si="5"/>
        <v>1</v>
      </c>
      <c r="J8" s="7">
        <f t="shared" si="5"/>
        <v>1</v>
      </c>
      <c r="K8" s="7">
        <f t="shared" si="5"/>
        <v>1</v>
      </c>
      <c r="L8" s="7">
        <f t="shared" si="5"/>
        <v>1</v>
      </c>
      <c r="M8" s="7">
        <f t="shared" si="5"/>
        <v>1</v>
      </c>
      <c r="N8" s="7">
        <f t="shared" si="5"/>
        <v>1</v>
      </c>
      <c r="O8" s="7">
        <f t="shared" si="5"/>
        <v>1</v>
      </c>
      <c r="P8" s="7">
        <f t="shared" si="5"/>
        <v>1</v>
      </c>
      <c r="Q8" s="7">
        <f t="shared" si="5"/>
        <v>1</v>
      </c>
      <c r="R8" s="7">
        <f t="shared" si="5"/>
        <v>1</v>
      </c>
      <c r="S8" s="7">
        <f t="shared" si="5"/>
        <v>1</v>
      </c>
      <c r="T8" s="7">
        <f t="shared" si="5"/>
        <v>1</v>
      </c>
      <c r="U8" s="7">
        <f t="shared" si="5"/>
        <v>1</v>
      </c>
      <c r="V8" s="7">
        <f t="shared" si="5"/>
        <v>1</v>
      </c>
      <c r="W8" s="7">
        <f t="shared" si="5"/>
        <v>1</v>
      </c>
      <c r="X8" s="7">
        <f t="shared" si="5"/>
        <v>1</v>
      </c>
      <c r="Y8" s="7">
        <f t="shared" si="5"/>
        <v>1</v>
      </c>
      <c r="Z8" s="7">
        <f t="shared" si="5"/>
        <v>1</v>
      </c>
      <c r="AA8" s="7">
        <f t="shared" si="5"/>
        <v>1</v>
      </c>
      <c r="AB8" s="7">
        <f t="shared" si="5"/>
        <v>1</v>
      </c>
      <c r="AC8" s="7">
        <f t="shared" si="5"/>
        <v>1</v>
      </c>
      <c r="AD8" s="7">
        <f t="shared" si="5"/>
        <v>1</v>
      </c>
      <c r="AE8" s="7">
        <f t="shared" si="5"/>
        <v>1</v>
      </c>
      <c r="AF8" s="7">
        <f t="shared" si="5"/>
        <v>1</v>
      </c>
      <c r="AG8" s="7">
        <f t="shared" si="5"/>
        <v>1</v>
      </c>
      <c r="AH8" s="7">
        <f t="shared" si="5"/>
        <v>1</v>
      </c>
      <c r="AI8" s="7">
        <f t="shared" si="5"/>
        <v>1</v>
      </c>
      <c r="AJ8" s="7">
        <f t="shared" si="5"/>
        <v>1</v>
      </c>
      <c r="AK8" t="s">
        <v>9</v>
      </c>
    </row>
    <row r="9" spans="1:45" ht="15.5">
      <c r="C9" s="6" t="s">
        <v>35</v>
      </c>
      <c r="E9" t="s">
        <v>15</v>
      </c>
      <c r="F9" s="1">
        <f>COUNTIF(F5:F7,"2")</f>
        <v>0</v>
      </c>
      <c r="G9" s="1">
        <f t="shared" ref="G9:AJ9" si="6">COUNTIF(G5:G7,"2")</f>
        <v>1</v>
      </c>
      <c r="H9" s="1">
        <f t="shared" si="6"/>
        <v>1</v>
      </c>
      <c r="I9" s="1">
        <f t="shared" si="6"/>
        <v>0</v>
      </c>
      <c r="J9" s="1">
        <f t="shared" si="6"/>
        <v>0</v>
      </c>
      <c r="K9" s="1">
        <f t="shared" si="6"/>
        <v>0</v>
      </c>
      <c r="L9" s="1">
        <f t="shared" si="6"/>
        <v>0</v>
      </c>
      <c r="M9" s="1">
        <f t="shared" si="6"/>
        <v>0</v>
      </c>
      <c r="N9" s="1">
        <f t="shared" si="6"/>
        <v>0</v>
      </c>
      <c r="O9" s="1">
        <f t="shared" si="6"/>
        <v>1</v>
      </c>
      <c r="P9" s="1">
        <f t="shared" si="6"/>
        <v>0</v>
      </c>
      <c r="Q9" s="1">
        <f t="shared" si="6"/>
        <v>0</v>
      </c>
      <c r="R9" s="1">
        <f t="shared" si="6"/>
        <v>1</v>
      </c>
      <c r="S9" s="1">
        <f t="shared" si="6"/>
        <v>0</v>
      </c>
      <c r="T9" s="1">
        <f t="shared" si="6"/>
        <v>0</v>
      </c>
      <c r="U9" s="1">
        <f t="shared" si="6"/>
        <v>0</v>
      </c>
      <c r="V9" s="1">
        <f t="shared" si="6"/>
        <v>0</v>
      </c>
      <c r="W9" s="1">
        <f t="shared" si="6"/>
        <v>0</v>
      </c>
      <c r="X9" s="1">
        <f t="shared" si="6"/>
        <v>0</v>
      </c>
      <c r="Y9" s="1">
        <f t="shared" si="6"/>
        <v>0</v>
      </c>
      <c r="Z9" s="1">
        <f t="shared" si="6"/>
        <v>0</v>
      </c>
      <c r="AA9" s="1">
        <f t="shared" si="6"/>
        <v>0</v>
      </c>
      <c r="AB9" s="1">
        <f t="shared" si="6"/>
        <v>0</v>
      </c>
      <c r="AC9" s="1">
        <f t="shared" si="6"/>
        <v>0</v>
      </c>
      <c r="AD9" s="1">
        <f t="shared" si="6"/>
        <v>0</v>
      </c>
      <c r="AE9" s="1">
        <f t="shared" si="6"/>
        <v>1</v>
      </c>
      <c r="AF9" s="1">
        <f t="shared" si="6"/>
        <v>0</v>
      </c>
      <c r="AG9" s="1">
        <f t="shared" si="6"/>
        <v>0</v>
      </c>
      <c r="AH9" s="1">
        <f t="shared" si="6"/>
        <v>0</v>
      </c>
      <c r="AI9" s="1">
        <f t="shared" si="6"/>
        <v>1</v>
      </c>
      <c r="AJ9" s="1">
        <f t="shared" si="6"/>
        <v>0</v>
      </c>
      <c r="AK9" t="s">
        <v>10</v>
      </c>
    </row>
    <row r="10" spans="1:45" ht="15.5">
      <c r="C10" s="6" t="s">
        <v>37</v>
      </c>
      <c r="E10" t="s">
        <v>16</v>
      </c>
      <c r="F10" s="1">
        <f>COUNTIF(F5:F7,"3")</f>
        <v>0</v>
      </c>
      <c r="G10" s="1">
        <f t="shared" ref="G10:AJ10" si="7">COUNTIF(G5:G7,"3")</f>
        <v>1</v>
      </c>
      <c r="H10" s="1">
        <f t="shared" si="7"/>
        <v>1</v>
      </c>
      <c r="I10" s="1">
        <f t="shared" si="7"/>
        <v>1</v>
      </c>
      <c r="J10" s="1">
        <f t="shared" si="7"/>
        <v>1</v>
      </c>
      <c r="K10" s="1">
        <f t="shared" si="7"/>
        <v>1</v>
      </c>
      <c r="L10" s="1">
        <f t="shared" si="7"/>
        <v>1</v>
      </c>
      <c r="M10" s="1">
        <f t="shared" si="7"/>
        <v>1</v>
      </c>
      <c r="N10" s="1">
        <f t="shared" si="7"/>
        <v>1</v>
      </c>
      <c r="O10" s="1">
        <f t="shared" si="7"/>
        <v>1</v>
      </c>
      <c r="P10" s="1">
        <f t="shared" si="7"/>
        <v>1</v>
      </c>
      <c r="Q10" s="1">
        <f t="shared" si="7"/>
        <v>1</v>
      </c>
      <c r="R10" s="1">
        <f t="shared" si="7"/>
        <v>1</v>
      </c>
      <c r="S10" s="1">
        <f t="shared" si="7"/>
        <v>1</v>
      </c>
      <c r="T10" s="1">
        <f t="shared" si="7"/>
        <v>1</v>
      </c>
      <c r="U10" s="1">
        <f t="shared" si="7"/>
        <v>1</v>
      </c>
      <c r="V10" s="1">
        <f t="shared" si="7"/>
        <v>1</v>
      </c>
      <c r="W10" s="1">
        <f t="shared" si="7"/>
        <v>1</v>
      </c>
      <c r="X10" s="1">
        <f t="shared" si="7"/>
        <v>1</v>
      </c>
      <c r="Y10" s="1">
        <f t="shared" si="7"/>
        <v>1</v>
      </c>
      <c r="Z10" s="1">
        <f t="shared" si="7"/>
        <v>1</v>
      </c>
      <c r="AA10" s="1">
        <f t="shared" si="7"/>
        <v>1</v>
      </c>
      <c r="AB10" s="1">
        <f t="shared" si="7"/>
        <v>1</v>
      </c>
      <c r="AC10" s="1">
        <f t="shared" si="7"/>
        <v>1</v>
      </c>
      <c r="AD10" s="1">
        <f t="shared" si="7"/>
        <v>1</v>
      </c>
      <c r="AE10" s="1">
        <f t="shared" si="7"/>
        <v>1</v>
      </c>
      <c r="AF10" s="1">
        <f t="shared" si="7"/>
        <v>1</v>
      </c>
      <c r="AG10" s="1">
        <f t="shared" si="7"/>
        <v>1</v>
      </c>
      <c r="AH10" s="1">
        <f t="shared" si="7"/>
        <v>1</v>
      </c>
      <c r="AI10" s="1">
        <f t="shared" si="7"/>
        <v>1</v>
      </c>
      <c r="AJ10" s="1">
        <f t="shared" si="7"/>
        <v>1</v>
      </c>
      <c r="AK10" t="s">
        <v>11</v>
      </c>
    </row>
    <row r="11" spans="1:45" ht="15.5">
      <c r="C11" s="5"/>
      <c r="E11" t="s">
        <v>17</v>
      </c>
      <c r="F11" s="1">
        <f>COUNTIF(F5:F7,"4")</f>
        <v>3</v>
      </c>
      <c r="G11" s="1">
        <f t="shared" ref="G11:AJ11" si="8">COUNTIF(G5:G7,"4")</f>
        <v>0</v>
      </c>
      <c r="H11" s="1">
        <f t="shared" si="8"/>
        <v>0</v>
      </c>
      <c r="I11" s="1">
        <f t="shared" si="8"/>
        <v>1</v>
      </c>
      <c r="J11" s="1">
        <f t="shared" si="8"/>
        <v>1</v>
      </c>
      <c r="K11" s="1">
        <f t="shared" si="8"/>
        <v>1</v>
      </c>
      <c r="L11" s="1">
        <f t="shared" si="8"/>
        <v>1</v>
      </c>
      <c r="M11" s="1">
        <f t="shared" si="8"/>
        <v>1</v>
      </c>
      <c r="N11" s="1">
        <f t="shared" si="8"/>
        <v>1</v>
      </c>
      <c r="O11" s="1">
        <f t="shared" si="8"/>
        <v>0</v>
      </c>
      <c r="P11" s="1">
        <f t="shared" si="8"/>
        <v>1</v>
      </c>
      <c r="Q11" s="1">
        <f t="shared" si="8"/>
        <v>1</v>
      </c>
      <c r="R11" s="1">
        <f t="shared" si="8"/>
        <v>0</v>
      </c>
      <c r="S11" s="1">
        <f t="shared" si="8"/>
        <v>1</v>
      </c>
      <c r="T11" s="1">
        <f t="shared" si="8"/>
        <v>1</v>
      </c>
      <c r="U11" s="1">
        <f t="shared" si="8"/>
        <v>1</v>
      </c>
      <c r="V11" s="1">
        <f t="shared" si="8"/>
        <v>1</v>
      </c>
      <c r="W11" s="1">
        <f t="shared" si="8"/>
        <v>1</v>
      </c>
      <c r="X11" s="1">
        <f t="shared" si="8"/>
        <v>1</v>
      </c>
      <c r="Y11" s="1">
        <f t="shared" si="8"/>
        <v>1</v>
      </c>
      <c r="Z11" s="1">
        <f t="shared" si="8"/>
        <v>1</v>
      </c>
      <c r="AA11" s="1">
        <f t="shared" si="8"/>
        <v>1</v>
      </c>
      <c r="AB11" s="1">
        <f t="shared" si="8"/>
        <v>1</v>
      </c>
      <c r="AC11" s="1">
        <f t="shared" si="8"/>
        <v>1</v>
      </c>
      <c r="AD11" s="1">
        <f t="shared" si="8"/>
        <v>1</v>
      </c>
      <c r="AE11" s="1">
        <f t="shared" si="8"/>
        <v>0</v>
      </c>
      <c r="AF11" s="1">
        <f t="shared" si="8"/>
        <v>1</v>
      </c>
      <c r="AG11" s="1">
        <f t="shared" si="8"/>
        <v>1</v>
      </c>
      <c r="AH11" s="1">
        <f t="shared" si="8"/>
        <v>1</v>
      </c>
      <c r="AI11" s="1">
        <f t="shared" si="8"/>
        <v>0</v>
      </c>
      <c r="AJ11" s="1">
        <f t="shared" si="8"/>
        <v>1</v>
      </c>
      <c r="AK11" t="s">
        <v>12</v>
      </c>
    </row>
    <row r="12" spans="1:45">
      <c r="AK12" t="s">
        <v>13</v>
      </c>
    </row>
    <row r="14" spans="1:45">
      <c r="D14" s="6" t="s">
        <v>36</v>
      </c>
      <c r="E14" s="5" t="s">
        <v>39</v>
      </c>
    </row>
    <row r="15" spans="1:45">
      <c r="E15" s="5" t="s">
        <v>40</v>
      </c>
    </row>
    <row r="16" spans="1:45"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N1"/>
    <mergeCell ref="A2:AN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V35"/>
  <sheetViews>
    <sheetView tabSelected="1" view="pageBreakPreview" zoomScale="60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C32" sqref="AC32"/>
    </sheetView>
  </sheetViews>
  <sheetFormatPr defaultRowHeight="14.5"/>
  <cols>
    <col min="1" max="1" width="9.81640625" bestFit="1" customWidth="1"/>
    <col min="2" max="2" width="25.81640625" bestFit="1" customWidth="1"/>
    <col min="3" max="3" width="11.45312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8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8" ht="19" thickBot="1">
      <c r="A2" s="89" t="str">
        <f>A3</f>
        <v>BULAN OKT 2024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33"/>
      <c r="AL2" s="33"/>
      <c r="AM2" s="33"/>
      <c r="AN2" s="33"/>
    </row>
    <row r="3" spans="1:48">
      <c r="A3" s="90" t="s">
        <v>66</v>
      </c>
      <c r="B3" s="91"/>
      <c r="C3" s="91"/>
      <c r="D3" s="91"/>
      <c r="E3" s="92"/>
      <c r="F3" s="36" t="s">
        <v>28</v>
      </c>
      <c r="G3" s="36" t="s">
        <v>29</v>
      </c>
      <c r="H3" s="37" t="s">
        <v>30</v>
      </c>
      <c r="I3" s="36" t="s">
        <v>31</v>
      </c>
      <c r="J3" s="36" t="s">
        <v>32</v>
      </c>
      <c r="K3" s="36" t="s">
        <v>33</v>
      </c>
      <c r="L3" s="36" t="s">
        <v>27</v>
      </c>
      <c r="M3" s="36" t="s">
        <v>28</v>
      </c>
      <c r="N3" s="36" t="s">
        <v>29</v>
      </c>
      <c r="O3" s="37" t="s">
        <v>30</v>
      </c>
      <c r="P3" s="36" t="s">
        <v>31</v>
      </c>
      <c r="Q3" s="36" t="s">
        <v>32</v>
      </c>
      <c r="R3" s="36" t="s">
        <v>33</v>
      </c>
      <c r="S3" s="36" t="s">
        <v>27</v>
      </c>
      <c r="T3" s="36" t="s">
        <v>28</v>
      </c>
      <c r="U3" s="36" t="s">
        <v>29</v>
      </c>
      <c r="V3" s="36" t="s">
        <v>30</v>
      </c>
      <c r="W3" s="36" t="s">
        <v>31</v>
      </c>
      <c r="X3" s="36" t="s">
        <v>32</v>
      </c>
      <c r="Y3" s="37" t="s">
        <v>33</v>
      </c>
      <c r="Z3" s="36" t="s">
        <v>27</v>
      </c>
      <c r="AA3" s="36" t="s">
        <v>28</v>
      </c>
      <c r="AB3" s="72" t="s">
        <v>29</v>
      </c>
      <c r="AC3" s="36" t="s">
        <v>30</v>
      </c>
      <c r="AD3" s="36" t="s">
        <v>31</v>
      </c>
      <c r="AE3" s="36" t="s">
        <v>32</v>
      </c>
      <c r="AF3" s="37" t="s">
        <v>33</v>
      </c>
      <c r="AG3" s="36" t="s">
        <v>27</v>
      </c>
      <c r="AH3" s="36" t="s">
        <v>28</v>
      </c>
      <c r="AI3" s="72" t="s">
        <v>29</v>
      </c>
      <c r="AJ3" s="36" t="s">
        <v>30</v>
      </c>
    </row>
    <row r="4" spans="1:48" ht="15" thickBot="1">
      <c r="A4" s="39" t="s">
        <v>0</v>
      </c>
      <c r="B4" s="40" t="s">
        <v>23</v>
      </c>
      <c r="C4" s="40" t="s">
        <v>24</v>
      </c>
      <c r="D4" s="40" t="s">
        <v>25</v>
      </c>
      <c r="E4" s="40" t="s">
        <v>26</v>
      </c>
      <c r="F4" s="42">
        <v>1</v>
      </c>
      <c r="G4" s="42">
        <v>2</v>
      </c>
      <c r="H4" s="42">
        <v>3</v>
      </c>
      <c r="I4" s="42">
        <v>4</v>
      </c>
      <c r="J4" s="42">
        <v>5</v>
      </c>
      <c r="K4" s="78">
        <v>6</v>
      </c>
      <c r="L4" s="42">
        <v>7</v>
      </c>
      <c r="M4" s="42">
        <v>8</v>
      </c>
      <c r="N4" s="42">
        <v>9</v>
      </c>
      <c r="O4" s="42">
        <v>10</v>
      </c>
      <c r="P4" s="79">
        <v>11</v>
      </c>
      <c r="Q4" s="79">
        <v>12</v>
      </c>
      <c r="R4" s="78">
        <v>13</v>
      </c>
      <c r="S4" s="42">
        <v>14</v>
      </c>
      <c r="T4" s="79">
        <v>15</v>
      </c>
      <c r="U4" s="42">
        <v>16</v>
      </c>
      <c r="V4" s="42">
        <v>17</v>
      </c>
      <c r="W4" s="42">
        <v>18</v>
      </c>
      <c r="X4" s="79">
        <v>19</v>
      </c>
      <c r="Y4" s="78">
        <v>20</v>
      </c>
      <c r="Z4" s="42">
        <v>21</v>
      </c>
      <c r="AA4" s="42">
        <v>22</v>
      </c>
      <c r="AB4" s="79">
        <v>23</v>
      </c>
      <c r="AC4" s="42">
        <v>24</v>
      </c>
      <c r="AD4" s="42">
        <v>25</v>
      </c>
      <c r="AE4" s="79">
        <v>26</v>
      </c>
      <c r="AF4" s="78">
        <v>27</v>
      </c>
      <c r="AG4" s="42">
        <v>28</v>
      </c>
      <c r="AH4" s="42">
        <v>29</v>
      </c>
      <c r="AI4" s="42">
        <v>30</v>
      </c>
      <c r="AJ4" s="42">
        <v>31</v>
      </c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8" ht="16" thickBot="1">
      <c r="A5" s="44">
        <v>5007518</v>
      </c>
      <c r="B5" s="45" t="s">
        <v>2</v>
      </c>
      <c r="C5" s="45" t="s">
        <v>3</v>
      </c>
      <c r="D5" s="45">
        <v>10</v>
      </c>
      <c r="E5" s="45">
        <v>2024</v>
      </c>
      <c r="F5" s="48">
        <v>4</v>
      </c>
      <c r="G5" s="47">
        <v>3</v>
      </c>
      <c r="H5" s="47">
        <v>3</v>
      </c>
      <c r="I5" s="48">
        <v>4</v>
      </c>
      <c r="J5" s="47">
        <v>1</v>
      </c>
      <c r="K5" s="47">
        <v>1</v>
      </c>
      <c r="L5" s="48">
        <v>4</v>
      </c>
      <c r="M5" s="47">
        <v>3</v>
      </c>
      <c r="N5" s="47">
        <v>3</v>
      </c>
      <c r="O5" s="48">
        <v>4</v>
      </c>
      <c r="P5" s="47">
        <v>1</v>
      </c>
      <c r="Q5" s="47">
        <v>1</v>
      </c>
      <c r="R5" s="47">
        <v>1</v>
      </c>
      <c r="S5" s="47">
        <v>3</v>
      </c>
      <c r="T5" s="47">
        <v>3</v>
      </c>
      <c r="U5" s="48">
        <v>4</v>
      </c>
      <c r="V5" s="47">
        <v>1</v>
      </c>
      <c r="W5" s="47">
        <v>1</v>
      </c>
      <c r="X5" s="47">
        <v>2</v>
      </c>
      <c r="Y5" s="48">
        <v>4</v>
      </c>
      <c r="Z5" s="47">
        <v>3</v>
      </c>
      <c r="AA5" s="47">
        <v>3</v>
      </c>
      <c r="AB5" s="47">
        <v>3</v>
      </c>
      <c r="AC5" s="48">
        <v>4</v>
      </c>
      <c r="AD5" s="47">
        <v>3</v>
      </c>
      <c r="AE5" s="47">
        <v>3</v>
      </c>
      <c r="AF5" s="47">
        <v>3</v>
      </c>
      <c r="AG5" s="48">
        <v>4</v>
      </c>
      <c r="AH5" s="47">
        <v>1</v>
      </c>
      <c r="AI5" s="47">
        <v>1</v>
      </c>
      <c r="AJ5" s="47">
        <v>2</v>
      </c>
      <c r="AK5" s="2" t="s">
        <v>4</v>
      </c>
      <c r="AO5" s="17">
        <f>COUNTIF(F5:AJ5,"4")</f>
        <v>8</v>
      </c>
      <c r="AP5" s="17">
        <f>COUNTIF(F5:AJ5,"3")</f>
        <v>12</v>
      </c>
      <c r="AQ5" s="17">
        <f>COUNTIF(F5:AJ5,"2")</f>
        <v>2</v>
      </c>
      <c r="AR5" s="17">
        <f>COUNTIF(F5:AJ5,"1")</f>
        <v>9</v>
      </c>
      <c r="AS5">
        <f>SUM(AO5:AR5)</f>
        <v>31</v>
      </c>
      <c r="AT5">
        <f>SUM(AP5:AR5)</f>
        <v>23</v>
      </c>
      <c r="AU5">
        <f>AT5*9</f>
        <v>207</v>
      </c>
      <c r="AV5">
        <f>AU5/5</f>
        <v>41.4</v>
      </c>
    </row>
    <row r="6" spans="1:48" ht="16" thickBot="1">
      <c r="A6" s="49">
        <v>5007519</v>
      </c>
      <c r="B6" s="3" t="s">
        <v>5</v>
      </c>
      <c r="C6" s="3" t="s">
        <v>3</v>
      </c>
      <c r="D6" s="3">
        <v>10</v>
      </c>
      <c r="E6" s="3">
        <v>2024</v>
      </c>
      <c r="F6" s="15">
        <v>3</v>
      </c>
      <c r="G6" s="48">
        <v>4</v>
      </c>
      <c r="H6" s="15">
        <v>1</v>
      </c>
      <c r="I6" s="15">
        <v>1</v>
      </c>
      <c r="J6" s="48">
        <v>4</v>
      </c>
      <c r="K6" s="15">
        <v>3</v>
      </c>
      <c r="L6" s="15">
        <v>3</v>
      </c>
      <c r="M6" s="48">
        <v>4</v>
      </c>
      <c r="N6" s="15">
        <v>1</v>
      </c>
      <c r="O6" s="15">
        <v>1</v>
      </c>
      <c r="P6" s="15">
        <v>2</v>
      </c>
      <c r="Q6" s="15">
        <v>2</v>
      </c>
      <c r="R6" s="48">
        <v>4</v>
      </c>
      <c r="S6" s="15">
        <v>1</v>
      </c>
      <c r="T6" s="15">
        <v>1</v>
      </c>
      <c r="U6" s="15">
        <v>1</v>
      </c>
      <c r="V6" s="48">
        <v>4</v>
      </c>
      <c r="W6" s="15">
        <v>3</v>
      </c>
      <c r="X6" s="15">
        <v>3</v>
      </c>
      <c r="Y6" s="15">
        <v>3</v>
      </c>
      <c r="Z6" s="48">
        <v>4</v>
      </c>
      <c r="AA6" s="15">
        <v>1</v>
      </c>
      <c r="AB6" s="15">
        <v>2</v>
      </c>
      <c r="AC6" s="15">
        <v>3</v>
      </c>
      <c r="AD6" s="48">
        <v>4</v>
      </c>
      <c r="AE6" s="15">
        <v>1</v>
      </c>
      <c r="AF6" s="15">
        <v>1</v>
      </c>
      <c r="AG6" s="15">
        <v>3</v>
      </c>
      <c r="AH6" s="48">
        <v>4</v>
      </c>
      <c r="AI6" s="15">
        <v>3</v>
      </c>
      <c r="AJ6" s="15">
        <v>3</v>
      </c>
      <c r="AK6" s="2" t="s">
        <v>6</v>
      </c>
      <c r="AO6" s="17">
        <f t="shared" ref="AO6:AO7" si="0">COUNTIF(F6:AJ6,"4")</f>
        <v>8</v>
      </c>
      <c r="AP6" s="17">
        <f t="shared" ref="AP6:AP7" si="1">COUNTIF(F6:AJ6,"3")</f>
        <v>10</v>
      </c>
      <c r="AQ6" s="17">
        <f t="shared" ref="AQ6:AQ7" si="2">COUNTIF(F6:AJ6,"2")</f>
        <v>3</v>
      </c>
      <c r="AR6" s="17">
        <f t="shared" ref="AR6" si="3">COUNTIF(F6:AJ6,"1")</f>
        <v>10</v>
      </c>
      <c r="AS6">
        <f t="shared" ref="AS6:AS7" si="4">SUM(AO6:AR6)</f>
        <v>31</v>
      </c>
      <c r="AT6">
        <f t="shared" ref="AT6:AT7" si="5">SUM(AP6:AR6)</f>
        <v>23</v>
      </c>
      <c r="AU6">
        <f t="shared" ref="AU6:AU7" si="6">AT6*9</f>
        <v>207</v>
      </c>
      <c r="AV6">
        <f t="shared" ref="AV6:AV7" si="7">AU6/5</f>
        <v>41.4</v>
      </c>
    </row>
    <row r="7" spans="1:48" ht="16" thickBot="1">
      <c r="A7" s="51">
        <v>5009988</v>
      </c>
      <c r="B7" s="83" t="s">
        <v>65</v>
      </c>
      <c r="C7" s="64" t="s">
        <v>3</v>
      </c>
      <c r="D7" s="64">
        <v>10</v>
      </c>
      <c r="E7" s="64">
        <v>2024</v>
      </c>
      <c r="F7" s="67">
        <v>1</v>
      </c>
      <c r="G7" s="67">
        <v>1</v>
      </c>
      <c r="H7" s="48">
        <v>4</v>
      </c>
      <c r="I7" s="67">
        <v>3</v>
      </c>
      <c r="J7" s="67">
        <v>3</v>
      </c>
      <c r="K7" s="48">
        <v>4</v>
      </c>
      <c r="L7" s="67">
        <v>1</v>
      </c>
      <c r="M7" s="67">
        <v>1</v>
      </c>
      <c r="N7" s="48">
        <v>4</v>
      </c>
      <c r="O7" s="67">
        <v>3</v>
      </c>
      <c r="P7" s="67">
        <v>3</v>
      </c>
      <c r="Q7" s="67">
        <v>3</v>
      </c>
      <c r="R7" s="67">
        <v>3</v>
      </c>
      <c r="S7" s="48">
        <v>4</v>
      </c>
      <c r="T7" s="67">
        <v>2</v>
      </c>
      <c r="U7" s="67">
        <v>3</v>
      </c>
      <c r="V7" s="67">
        <v>3</v>
      </c>
      <c r="W7" s="48">
        <v>4</v>
      </c>
      <c r="X7" s="67">
        <v>1</v>
      </c>
      <c r="Y7" s="67">
        <v>1</v>
      </c>
      <c r="Z7" s="67">
        <v>1</v>
      </c>
      <c r="AA7" s="48">
        <v>4</v>
      </c>
      <c r="AB7" s="67">
        <v>1</v>
      </c>
      <c r="AC7" s="67">
        <v>1</v>
      </c>
      <c r="AD7" s="67">
        <v>1</v>
      </c>
      <c r="AE7" s="15">
        <v>2</v>
      </c>
      <c r="AF7" s="48">
        <v>4</v>
      </c>
      <c r="AG7" s="67">
        <v>1</v>
      </c>
      <c r="AH7" s="67">
        <v>3</v>
      </c>
      <c r="AI7" s="48">
        <v>4</v>
      </c>
      <c r="AJ7" s="15">
        <v>1</v>
      </c>
      <c r="AK7" t="s">
        <v>8</v>
      </c>
      <c r="AO7" s="17">
        <f t="shared" si="0"/>
        <v>8</v>
      </c>
      <c r="AP7" s="17">
        <f t="shared" si="1"/>
        <v>9</v>
      </c>
      <c r="AQ7" s="17">
        <f t="shared" si="2"/>
        <v>2</v>
      </c>
      <c r="AR7" s="17">
        <f>COUNTIF(F7:AJ7,"1")</f>
        <v>12</v>
      </c>
      <c r="AS7">
        <f t="shared" si="4"/>
        <v>31</v>
      </c>
      <c r="AT7">
        <f t="shared" si="5"/>
        <v>23</v>
      </c>
      <c r="AU7">
        <f t="shared" si="6"/>
        <v>207</v>
      </c>
      <c r="AV7">
        <f t="shared" si="7"/>
        <v>41.4</v>
      </c>
    </row>
    <row r="8" spans="1:48" ht="15.5">
      <c r="C8" s="53" t="s">
        <v>34</v>
      </c>
      <c r="D8" s="54"/>
      <c r="E8" s="55" t="s">
        <v>14</v>
      </c>
      <c r="F8" s="56">
        <f>COUNTIF(F5:F7,"1")</f>
        <v>1</v>
      </c>
      <c r="G8" s="56">
        <f t="shared" ref="G8:AJ8" si="8">COUNTIF(G5:G7,"1")</f>
        <v>1</v>
      </c>
      <c r="H8" s="56">
        <f t="shared" si="8"/>
        <v>1</v>
      </c>
      <c r="I8" s="56">
        <f t="shared" si="8"/>
        <v>1</v>
      </c>
      <c r="J8" s="56">
        <f t="shared" si="8"/>
        <v>1</v>
      </c>
      <c r="K8" s="56">
        <f t="shared" si="8"/>
        <v>1</v>
      </c>
      <c r="L8" s="56">
        <f t="shared" si="8"/>
        <v>1</v>
      </c>
      <c r="M8" s="56">
        <f t="shared" si="8"/>
        <v>1</v>
      </c>
      <c r="N8" s="56">
        <f t="shared" si="8"/>
        <v>1</v>
      </c>
      <c r="O8" s="56">
        <f t="shared" si="8"/>
        <v>1</v>
      </c>
      <c r="P8" s="56">
        <f t="shared" si="8"/>
        <v>1</v>
      </c>
      <c r="Q8" s="56">
        <f t="shared" si="8"/>
        <v>1</v>
      </c>
      <c r="R8" s="56">
        <f t="shared" si="8"/>
        <v>1</v>
      </c>
      <c r="S8" s="56">
        <f t="shared" si="8"/>
        <v>1</v>
      </c>
      <c r="T8" s="56">
        <f t="shared" si="8"/>
        <v>1</v>
      </c>
      <c r="U8" s="56">
        <f t="shared" si="8"/>
        <v>1</v>
      </c>
      <c r="V8" s="56">
        <f t="shared" si="8"/>
        <v>1</v>
      </c>
      <c r="W8" s="56">
        <f t="shared" si="8"/>
        <v>1</v>
      </c>
      <c r="X8" s="56">
        <f t="shared" si="8"/>
        <v>1</v>
      </c>
      <c r="Y8" s="56">
        <f t="shared" si="8"/>
        <v>1</v>
      </c>
      <c r="Z8" s="56">
        <f t="shared" si="8"/>
        <v>1</v>
      </c>
      <c r="AA8" s="56">
        <f t="shared" si="8"/>
        <v>1</v>
      </c>
      <c r="AB8" s="56">
        <f t="shared" si="8"/>
        <v>1</v>
      </c>
      <c r="AC8" s="56">
        <f t="shared" si="8"/>
        <v>1</v>
      </c>
      <c r="AD8" s="56">
        <f t="shared" si="8"/>
        <v>1</v>
      </c>
      <c r="AE8" s="56">
        <f t="shared" si="8"/>
        <v>1</v>
      </c>
      <c r="AF8" s="56">
        <f t="shared" si="8"/>
        <v>1</v>
      </c>
      <c r="AG8" s="56">
        <f t="shared" si="8"/>
        <v>1</v>
      </c>
      <c r="AH8" s="56">
        <f t="shared" si="8"/>
        <v>1</v>
      </c>
      <c r="AI8" s="56">
        <f t="shared" si="8"/>
        <v>1</v>
      </c>
      <c r="AJ8" s="56">
        <f t="shared" si="8"/>
        <v>1</v>
      </c>
      <c r="AK8" t="s">
        <v>9</v>
      </c>
    </row>
    <row r="9" spans="1:48" ht="15.5">
      <c r="C9" s="58" t="s">
        <v>35</v>
      </c>
      <c r="D9" s="65"/>
      <c r="E9" s="13" t="s">
        <v>15</v>
      </c>
      <c r="F9" s="1">
        <f>COUNTIF(F5:F7,"2")</f>
        <v>0</v>
      </c>
      <c r="G9" s="1">
        <f t="shared" ref="G9:AJ9" si="9">COUNTIF(G5:G7,"2")</f>
        <v>0</v>
      </c>
      <c r="H9" s="1">
        <f t="shared" si="9"/>
        <v>0</v>
      </c>
      <c r="I9" s="1">
        <f t="shared" si="9"/>
        <v>0</v>
      </c>
      <c r="J9" s="1">
        <f t="shared" si="9"/>
        <v>0</v>
      </c>
      <c r="K9" s="1">
        <f t="shared" si="9"/>
        <v>0</v>
      </c>
      <c r="L9" s="1">
        <f t="shared" si="9"/>
        <v>0</v>
      </c>
      <c r="M9" s="1">
        <f t="shared" si="9"/>
        <v>0</v>
      </c>
      <c r="N9" s="1">
        <f t="shared" si="9"/>
        <v>0</v>
      </c>
      <c r="O9" s="1">
        <f t="shared" si="9"/>
        <v>0</v>
      </c>
      <c r="P9" s="1">
        <f t="shared" si="9"/>
        <v>1</v>
      </c>
      <c r="Q9" s="1">
        <f t="shared" si="9"/>
        <v>1</v>
      </c>
      <c r="R9" s="1">
        <f t="shared" si="9"/>
        <v>0</v>
      </c>
      <c r="S9" s="1">
        <f t="shared" si="9"/>
        <v>0</v>
      </c>
      <c r="T9" s="1">
        <f t="shared" si="9"/>
        <v>1</v>
      </c>
      <c r="U9" s="1">
        <f t="shared" si="9"/>
        <v>0</v>
      </c>
      <c r="V9" s="1">
        <f t="shared" si="9"/>
        <v>0</v>
      </c>
      <c r="W9" s="1">
        <f t="shared" si="9"/>
        <v>0</v>
      </c>
      <c r="X9" s="1">
        <f t="shared" si="9"/>
        <v>1</v>
      </c>
      <c r="Y9" s="1">
        <f t="shared" si="9"/>
        <v>0</v>
      </c>
      <c r="Z9" s="1">
        <f t="shared" si="9"/>
        <v>0</v>
      </c>
      <c r="AA9" s="1">
        <f t="shared" si="9"/>
        <v>0</v>
      </c>
      <c r="AB9" s="1">
        <f t="shared" si="9"/>
        <v>1</v>
      </c>
      <c r="AC9" s="1">
        <f t="shared" si="9"/>
        <v>0</v>
      </c>
      <c r="AD9" s="1">
        <f t="shared" si="9"/>
        <v>0</v>
      </c>
      <c r="AE9" s="1">
        <f t="shared" si="9"/>
        <v>1</v>
      </c>
      <c r="AF9" s="1">
        <f t="shared" si="9"/>
        <v>0</v>
      </c>
      <c r="AG9" s="1">
        <f t="shared" si="9"/>
        <v>0</v>
      </c>
      <c r="AH9" s="1">
        <f t="shared" si="9"/>
        <v>0</v>
      </c>
      <c r="AI9" s="1">
        <f t="shared" si="9"/>
        <v>0</v>
      </c>
      <c r="AJ9" s="1">
        <f t="shared" si="9"/>
        <v>1</v>
      </c>
      <c r="AK9" t="s">
        <v>10</v>
      </c>
    </row>
    <row r="10" spans="1:48" ht="15.5">
      <c r="C10" s="58" t="s">
        <v>37</v>
      </c>
      <c r="D10" s="65"/>
      <c r="E10" s="13" t="s">
        <v>16</v>
      </c>
      <c r="F10" s="1">
        <f>COUNTIF(F5:F7,"3")</f>
        <v>1</v>
      </c>
      <c r="G10" s="1">
        <f t="shared" ref="G10:AJ10" si="10">COUNTIF(G5:G7,"3")</f>
        <v>1</v>
      </c>
      <c r="H10" s="1">
        <f t="shared" si="10"/>
        <v>1</v>
      </c>
      <c r="I10" s="1">
        <f t="shared" si="10"/>
        <v>1</v>
      </c>
      <c r="J10" s="1">
        <f t="shared" si="10"/>
        <v>1</v>
      </c>
      <c r="K10" s="1">
        <f t="shared" si="10"/>
        <v>1</v>
      </c>
      <c r="L10" s="1">
        <f t="shared" si="10"/>
        <v>1</v>
      </c>
      <c r="M10" s="1">
        <f t="shared" si="10"/>
        <v>1</v>
      </c>
      <c r="N10" s="1">
        <f t="shared" si="10"/>
        <v>1</v>
      </c>
      <c r="O10" s="1">
        <f t="shared" si="10"/>
        <v>1</v>
      </c>
      <c r="P10" s="1">
        <f t="shared" si="10"/>
        <v>1</v>
      </c>
      <c r="Q10" s="1">
        <f t="shared" si="10"/>
        <v>1</v>
      </c>
      <c r="R10" s="1">
        <f t="shared" si="10"/>
        <v>1</v>
      </c>
      <c r="S10" s="1">
        <f t="shared" si="10"/>
        <v>1</v>
      </c>
      <c r="T10" s="1">
        <f t="shared" si="10"/>
        <v>1</v>
      </c>
      <c r="U10" s="1">
        <f t="shared" si="10"/>
        <v>1</v>
      </c>
      <c r="V10" s="1">
        <f t="shared" si="10"/>
        <v>1</v>
      </c>
      <c r="W10" s="1">
        <f t="shared" si="10"/>
        <v>1</v>
      </c>
      <c r="X10" s="1">
        <f t="shared" si="10"/>
        <v>1</v>
      </c>
      <c r="Y10" s="1">
        <f t="shared" si="10"/>
        <v>1</v>
      </c>
      <c r="Z10" s="1">
        <f t="shared" si="10"/>
        <v>1</v>
      </c>
      <c r="AA10" s="1">
        <f t="shared" si="10"/>
        <v>1</v>
      </c>
      <c r="AB10" s="1">
        <f t="shared" si="10"/>
        <v>1</v>
      </c>
      <c r="AC10" s="1">
        <f t="shared" si="10"/>
        <v>1</v>
      </c>
      <c r="AD10" s="1">
        <f t="shared" si="10"/>
        <v>1</v>
      </c>
      <c r="AE10" s="1">
        <f t="shared" si="10"/>
        <v>1</v>
      </c>
      <c r="AF10" s="1">
        <f t="shared" si="10"/>
        <v>1</v>
      </c>
      <c r="AG10" s="1">
        <f t="shared" si="10"/>
        <v>1</v>
      </c>
      <c r="AH10" s="1">
        <f t="shared" si="10"/>
        <v>1</v>
      </c>
      <c r="AI10" s="1">
        <f t="shared" si="10"/>
        <v>1</v>
      </c>
      <c r="AJ10" s="1">
        <f t="shared" si="10"/>
        <v>1</v>
      </c>
      <c r="AK10" t="s">
        <v>11</v>
      </c>
    </row>
    <row r="11" spans="1:48" ht="16" thickBot="1">
      <c r="C11" s="60"/>
      <c r="D11" s="70"/>
      <c r="E11" s="61" t="s">
        <v>17</v>
      </c>
      <c r="F11" s="62">
        <f>COUNTIF(F5:F7,"4")</f>
        <v>1</v>
      </c>
      <c r="G11" s="62">
        <f t="shared" ref="G11:AJ11" si="11">COUNTIF(G5:G7,"4")</f>
        <v>1</v>
      </c>
      <c r="H11" s="62">
        <f t="shared" si="11"/>
        <v>1</v>
      </c>
      <c r="I11" s="62">
        <f t="shared" si="11"/>
        <v>1</v>
      </c>
      <c r="J11" s="62">
        <f t="shared" si="11"/>
        <v>1</v>
      </c>
      <c r="K11" s="62">
        <f t="shared" si="11"/>
        <v>1</v>
      </c>
      <c r="L11" s="62">
        <f t="shared" si="11"/>
        <v>1</v>
      </c>
      <c r="M11" s="62">
        <f t="shared" si="11"/>
        <v>1</v>
      </c>
      <c r="N11" s="62">
        <f t="shared" si="11"/>
        <v>1</v>
      </c>
      <c r="O11" s="62">
        <f t="shared" si="11"/>
        <v>1</v>
      </c>
      <c r="P11" s="62">
        <f t="shared" si="11"/>
        <v>0</v>
      </c>
      <c r="Q11" s="62">
        <f t="shared" si="11"/>
        <v>0</v>
      </c>
      <c r="R11" s="62">
        <f t="shared" si="11"/>
        <v>1</v>
      </c>
      <c r="S11" s="62">
        <f t="shared" si="11"/>
        <v>1</v>
      </c>
      <c r="T11" s="62">
        <f t="shared" si="11"/>
        <v>0</v>
      </c>
      <c r="U11" s="62">
        <f t="shared" si="11"/>
        <v>1</v>
      </c>
      <c r="V11" s="62">
        <f t="shared" si="11"/>
        <v>1</v>
      </c>
      <c r="W11" s="62">
        <f t="shared" si="11"/>
        <v>1</v>
      </c>
      <c r="X11" s="62">
        <f t="shared" si="11"/>
        <v>0</v>
      </c>
      <c r="Y11" s="62">
        <f t="shared" si="11"/>
        <v>1</v>
      </c>
      <c r="Z11" s="62">
        <f t="shared" si="11"/>
        <v>1</v>
      </c>
      <c r="AA11" s="62">
        <f t="shared" si="11"/>
        <v>1</v>
      </c>
      <c r="AB11" s="62">
        <f t="shared" si="11"/>
        <v>0</v>
      </c>
      <c r="AC11" s="62">
        <f t="shared" si="11"/>
        <v>1</v>
      </c>
      <c r="AD11" s="62">
        <f t="shared" si="11"/>
        <v>1</v>
      </c>
      <c r="AE11" s="62">
        <f t="shared" si="11"/>
        <v>0</v>
      </c>
      <c r="AF11" s="62">
        <f t="shared" si="11"/>
        <v>1</v>
      </c>
      <c r="AG11" s="62">
        <f t="shared" si="11"/>
        <v>1</v>
      </c>
      <c r="AH11" s="62">
        <f t="shared" si="11"/>
        <v>1</v>
      </c>
      <c r="AI11" s="62">
        <f t="shared" si="11"/>
        <v>1</v>
      </c>
      <c r="AJ11" s="62">
        <f t="shared" si="11"/>
        <v>0</v>
      </c>
      <c r="AK11" t="s">
        <v>12</v>
      </c>
    </row>
    <row r="12" spans="1:48">
      <c r="AK12" t="s">
        <v>13</v>
      </c>
    </row>
    <row r="14" spans="1:48">
      <c r="D14" s="6" t="s">
        <v>36</v>
      </c>
      <c r="E14" s="5"/>
    </row>
    <row r="15" spans="1:48">
      <c r="E15" s="5"/>
    </row>
    <row r="16" spans="1:48"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5"/>
  <sheetViews>
    <sheetView zoomScale="65" zoomScaleNormal="6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I27" sqref="I27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2.08984375" bestFit="1" customWidth="1"/>
    <col min="42" max="43" width="3.08984375" bestFit="1" customWidth="1"/>
    <col min="44" max="44" width="3.1796875" bestFit="1" customWidth="1"/>
  </cols>
  <sheetData>
    <row r="1" spans="1:45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5" ht="18.5">
      <c r="A2" s="84" t="str">
        <f>A3</f>
        <v>BULAN FEBRUARI 2024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</row>
    <row r="3" spans="1:45">
      <c r="A3" s="85" t="s">
        <v>41</v>
      </c>
      <c r="B3" s="86"/>
      <c r="C3" s="86"/>
      <c r="D3" s="86"/>
      <c r="E3" s="87"/>
      <c r="F3" s="19" t="s">
        <v>30</v>
      </c>
      <c r="G3" s="8" t="s">
        <v>31</v>
      </c>
      <c r="H3" s="8" t="s">
        <v>32</v>
      </c>
      <c r="I3" s="8" t="s">
        <v>33</v>
      </c>
      <c r="J3" s="8" t="s">
        <v>27</v>
      </c>
      <c r="K3" s="8" t="s">
        <v>28</v>
      </c>
      <c r="L3" s="8" t="s">
        <v>29</v>
      </c>
      <c r="M3" s="28" t="s">
        <v>30</v>
      </c>
      <c r="N3" s="8" t="s">
        <v>31</v>
      </c>
      <c r="O3" s="28" t="s">
        <v>32</v>
      </c>
      <c r="P3" s="8" t="s">
        <v>33</v>
      </c>
      <c r="Q3" s="8" t="s">
        <v>27</v>
      </c>
      <c r="R3" s="8" t="s">
        <v>28</v>
      </c>
      <c r="S3" s="28" t="s">
        <v>29</v>
      </c>
      <c r="T3" s="19" t="s">
        <v>30</v>
      </c>
      <c r="U3" s="8" t="s">
        <v>31</v>
      </c>
      <c r="V3" s="8" t="s">
        <v>32</v>
      </c>
      <c r="W3" s="8" t="s">
        <v>33</v>
      </c>
      <c r="X3" s="8" t="s">
        <v>27</v>
      </c>
      <c r="Y3" s="8" t="s">
        <v>28</v>
      </c>
      <c r="Z3" s="8" t="s">
        <v>29</v>
      </c>
      <c r="AA3" s="19" t="s">
        <v>30</v>
      </c>
      <c r="AB3" s="8" t="s">
        <v>31</v>
      </c>
      <c r="AC3" s="8" t="s">
        <v>32</v>
      </c>
      <c r="AD3" s="8" t="s">
        <v>33</v>
      </c>
      <c r="AE3" s="8" t="s">
        <v>27</v>
      </c>
      <c r="AF3" s="8" t="s">
        <v>28</v>
      </c>
      <c r="AG3" s="8" t="s">
        <v>29</v>
      </c>
      <c r="AH3" s="19" t="s">
        <v>30</v>
      </c>
      <c r="AI3" s="8"/>
      <c r="AJ3" s="8"/>
    </row>
    <row r="4" spans="1:45">
      <c r="A4" s="9" t="s">
        <v>0</v>
      </c>
      <c r="B4" s="10" t="s">
        <v>23</v>
      </c>
      <c r="C4" s="10" t="s">
        <v>24</v>
      </c>
      <c r="D4" s="10" t="s">
        <v>25</v>
      </c>
      <c r="E4" s="10" t="s">
        <v>26</v>
      </c>
      <c r="F4" s="14">
        <v>1</v>
      </c>
      <c r="G4" s="14">
        <v>2</v>
      </c>
      <c r="H4" s="14">
        <v>3</v>
      </c>
      <c r="I4" s="14">
        <v>4</v>
      </c>
      <c r="J4" s="14">
        <v>5</v>
      </c>
      <c r="K4" s="14">
        <v>6</v>
      </c>
      <c r="L4" s="14">
        <v>7</v>
      </c>
      <c r="M4" s="29">
        <v>8</v>
      </c>
      <c r="N4" s="14">
        <v>9</v>
      </c>
      <c r="O4" s="29">
        <v>10</v>
      </c>
      <c r="P4" s="14">
        <v>11</v>
      </c>
      <c r="Q4" s="14">
        <v>12</v>
      </c>
      <c r="R4" s="14">
        <v>13</v>
      </c>
      <c r="S4" s="29">
        <v>14</v>
      </c>
      <c r="T4" s="14">
        <v>15</v>
      </c>
      <c r="U4" s="14">
        <v>16</v>
      </c>
      <c r="V4" s="14">
        <v>17</v>
      </c>
      <c r="W4" s="14">
        <v>18</v>
      </c>
      <c r="X4" s="14">
        <v>19</v>
      </c>
      <c r="Y4" s="14">
        <v>20</v>
      </c>
      <c r="Z4" s="14">
        <v>21</v>
      </c>
      <c r="AA4" s="14">
        <v>22</v>
      </c>
      <c r="AB4" s="14">
        <v>23</v>
      </c>
      <c r="AC4" s="14">
        <v>24</v>
      </c>
      <c r="AD4" s="14">
        <v>25</v>
      </c>
      <c r="AE4" s="14">
        <v>26</v>
      </c>
      <c r="AF4" s="14">
        <v>27</v>
      </c>
      <c r="AG4" s="14">
        <v>28</v>
      </c>
      <c r="AH4" s="14">
        <v>29</v>
      </c>
      <c r="AI4" s="14"/>
      <c r="AJ4" s="14"/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5" ht="15.5">
      <c r="A5" s="3">
        <v>5007518</v>
      </c>
      <c r="B5" s="3" t="s">
        <v>2</v>
      </c>
      <c r="C5" s="3" t="s">
        <v>3</v>
      </c>
      <c r="D5" s="3">
        <v>2</v>
      </c>
      <c r="E5" s="3">
        <v>2024</v>
      </c>
      <c r="F5" s="16">
        <v>4</v>
      </c>
      <c r="G5" s="15">
        <v>1</v>
      </c>
      <c r="H5" s="15">
        <v>2</v>
      </c>
      <c r="I5" s="15">
        <v>2</v>
      </c>
      <c r="J5" s="15">
        <v>3</v>
      </c>
      <c r="K5" s="15">
        <v>3</v>
      </c>
      <c r="L5" s="15">
        <v>3</v>
      </c>
      <c r="M5" s="16">
        <v>4</v>
      </c>
      <c r="N5" s="15">
        <v>2</v>
      </c>
      <c r="O5" s="16">
        <v>4</v>
      </c>
      <c r="P5" s="15">
        <v>1</v>
      </c>
      <c r="Q5" s="15">
        <v>1</v>
      </c>
      <c r="R5" s="15">
        <v>1</v>
      </c>
      <c r="S5" s="20">
        <v>4</v>
      </c>
      <c r="T5" s="15">
        <v>3</v>
      </c>
      <c r="U5" s="16">
        <v>4</v>
      </c>
      <c r="V5" s="15">
        <v>1</v>
      </c>
      <c r="W5" s="15">
        <v>1</v>
      </c>
      <c r="X5" s="16">
        <v>4</v>
      </c>
      <c r="Y5" s="15">
        <v>3</v>
      </c>
      <c r="Z5" s="15">
        <v>3</v>
      </c>
      <c r="AA5" s="16">
        <v>4</v>
      </c>
      <c r="AB5" s="15">
        <v>1</v>
      </c>
      <c r="AC5" s="15">
        <v>1</v>
      </c>
      <c r="AD5" s="16">
        <v>4</v>
      </c>
      <c r="AE5" s="15">
        <v>3</v>
      </c>
      <c r="AF5" s="15">
        <v>3</v>
      </c>
      <c r="AG5" s="16">
        <v>4</v>
      </c>
      <c r="AH5" s="15">
        <v>1</v>
      </c>
      <c r="AI5" s="15"/>
      <c r="AJ5" s="15"/>
      <c r="AK5" s="2" t="s">
        <v>4</v>
      </c>
      <c r="AO5" s="17">
        <f>COUNTIF(F5:AJ5,"4")</f>
        <v>9</v>
      </c>
      <c r="AP5" s="17">
        <f>COUNTIF(F5:AJ5,"3")</f>
        <v>8</v>
      </c>
      <c r="AQ5" s="17">
        <f>COUNTIF(F5:AJ5,"2")</f>
        <v>3</v>
      </c>
      <c r="AR5" s="17">
        <f>COUNTIF(F5:AJ5,"1")</f>
        <v>9</v>
      </c>
      <c r="AS5">
        <f>SUM(AO5:AR5)</f>
        <v>29</v>
      </c>
    </row>
    <row r="6" spans="1:45" ht="15.5">
      <c r="A6" s="3">
        <v>5007519</v>
      </c>
      <c r="B6" s="3" t="s">
        <v>5</v>
      </c>
      <c r="C6" s="3" t="s">
        <v>3</v>
      </c>
      <c r="D6" s="3">
        <v>2</v>
      </c>
      <c r="E6" s="3">
        <v>2024</v>
      </c>
      <c r="F6" s="15">
        <v>3</v>
      </c>
      <c r="G6" s="15">
        <v>3</v>
      </c>
      <c r="H6" s="15">
        <v>3</v>
      </c>
      <c r="I6" s="15">
        <v>3</v>
      </c>
      <c r="J6" s="16">
        <v>4</v>
      </c>
      <c r="K6" s="15">
        <v>1</v>
      </c>
      <c r="L6" s="15">
        <v>1</v>
      </c>
      <c r="M6" s="20">
        <v>4</v>
      </c>
      <c r="N6" s="15">
        <v>3</v>
      </c>
      <c r="O6" s="16">
        <v>4</v>
      </c>
      <c r="P6" s="15">
        <v>2</v>
      </c>
      <c r="Q6" s="15">
        <v>2</v>
      </c>
      <c r="R6" s="15">
        <v>2</v>
      </c>
      <c r="S6" s="16">
        <v>4</v>
      </c>
      <c r="T6" s="15">
        <v>2</v>
      </c>
      <c r="U6" s="15">
        <v>3</v>
      </c>
      <c r="V6" s="16">
        <v>4</v>
      </c>
      <c r="W6" s="15">
        <v>3</v>
      </c>
      <c r="X6" s="15">
        <v>3</v>
      </c>
      <c r="Y6" s="16">
        <v>4</v>
      </c>
      <c r="Z6" s="15">
        <v>1</v>
      </c>
      <c r="AA6" s="15">
        <v>1</v>
      </c>
      <c r="AB6" s="16">
        <v>4</v>
      </c>
      <c r="AC6" s="15">
        <v>3</v>
      </c>
      <c r="AD6" s="15">
        <v>3</v>
      </c>
      <c r="AE6" s="16">
        <v>4</v>
      </c>
      <c r="AF6" s="15">
        <v>1</v>
      </c>
      <c r="AG6" s="15">
        <v>3</v>
      </c>
      <c r="AH6" s="16">
        <v>4</v>
      </c>
      <c r="AI6" s="15"/>
      <c r="AJ6" s="15"/>
      <c r="AK6" s="2" t="s">
        <v>6</v>
      </c>
      <c r="AO6" s="17">
        <f t="shared" ref="AO6:AO7" si="0">COUNTIF(F6:AJ6,"4")</f>
        <v>9</v>
      </c>
      <c r="AP6" s="17">
        <f t="shared" ref="AP6:AP7" si="1">COUNTIF(F6:AJ6,"3")</f>
        <v>11</v>
      </c>
      <c r="AQ6" s="17">
        <f t="shared" ref="AQ6:AQ7" si="2">COUNTIF(F6:AJ6,"2")</f>
        <v>4</v>
      </c>
      <c r="AR6" s="17">
        <f t="shared" ref="AR6" si="3">COUNTIF(F6:AJ6,"1")</f>
        <v>5</v>
      </c>
      <c r="AS6">
        <f t="shared" ref="AS6:AS7" si="4">SUM(AO6:AR6)</f>
        <v>29</v>
      </c>
    </row>
    <row r="7" spans="1:45" ht="15.5">
      <c r="A7" s="3">
        <v>5007660</v>
      </c>
      <c r="B7" s="3" t="s">
        <v>7</v>
      </c>
      <c r="C7" s="3" t="s">
        <v>3</v>
      </c>
      <c r="D7" s="3">
        <v>2</v>
      </c>
      <c r="E7" s="3">
        <v>2024</v>
      </c>
      <c r="F7" s="15">
        <v>1</v>
      </c>
      <c r="G7" s="16">
        <v>4</v>
      </c>
      <c r="H7" s="15">
        <v>1</v>
      </c>
      <c r="I7" s="15">
        <v>1</v>
      </c>
      <c r="J7" s="15">
        <v>1</v>
      </c>
      <c r="K7" s="15">
        <v>2</v>
      </c>
      <c r="L7" s="15">
        <v>2</v>
      </c>
      <c r="M7" s="16">
        <v>4</v>
      </c>
      <c r="N7" s="15">
        <v>1</v>
      </c>
      <c r="O7" s="20">
        <v>4</v>
      </c>
      <c r="P7" s="15">
        <v>3</v>
      </c>
      <c r="Q7" s="15">
        <v>3</v>
      </c>
      <c r="R7" s="15">
        <v>3</v>
      </c>
      <c r="S7" s="16">
        <v>4</v>
      </c>
      <c r="T7" s="15">
        <v>1</v>
      </c>
      <c r="U7" s="15">
        <v>1</v>
      </c>
      <c r="V7" s="15">
        <v>3</v>
      </c>
      <c r="W7" s="16">
        <v>4</v>
      </c>
      <c r="X7" s="15">
        <v>1</v>
      </c>
      <c r="Y7" s="15">
        <v>1</v>
      </c>
      <c r="Z7" s="16">
        <v>4</v>
      </c>
      <c r="AA7" s="15">
        <v>3</v>
      </c>
      <c r="AB7" s="15">
        <v>3</v>
      </c>
      <c r="AC7" s="16">
        <v>4</v>
      </c>
      <c r="AD7" s="15">
        <v>1</v>
      </c>
      <c r="AE7" s="15">
        <v>1</v>
      </c>
      <c r="AF7" s="16">
        <v>4</v>
      </c>
      <c r="AG7" s="15">
        <v>1</v>
      </c>
      <c r="AH7" s="15">
        <v>3</v>
      </c>
      <c r="AI7" s="15"/>
      <c r="AJ7" s="15"/>
      <c r="AK7" t="s">
        <v>8</v>
      </c>
      <c r="AO7" s="17">
        <f t="shared" si="0"/>
        <v>8</v>
      </c>
      <c r="AP7" s="17">
        <f t="shared" si="1"/>
        <v>7</v>
      </c>
      <c r="AQ7" s="17">
        <f t="shared" si="2"/>
        <v>2</v>
      </c>
      <c r="AR7" s="17">
        <f>COUNTIF(F7:AJ7,"1")</f>
        <v>12</v>
      </c>
      <c r="AS7">
        <f t="shared" si="4"/>
        <v>29</v>
      </c>
    </row>
    <row r="8" spans="1:45" ht="15.5">
      <c r="C8" s="6" t="s">
        <v>34</v>
      </c>
      <c r="D8" s="27"/>
      <c r="E8" t="s">
        <v>14</v>
      </c>
      <c r="F8" s="7">
        <f>COUNTIF(F5:F7,"1")</f>
        <v>1</v>
      </c>
      <c r="G8" s="7">
        <f t="shared" ref="G8:AH8" si="5">COUNTIF(G5:G7,"1")</f>
        <v>1</v>
      </c>
      <c r="H8" s="7">
        <f t="shared" si="5"/>
        <v>1</v>
      </c>
      <c r="I8" s="7">
        <f t="shared" si="5"/>
        <v>1</v>
      </c>
      <c r="J8" s="7">
        <f t="shared" si="5"/>
        <v>1</v>
      </c>
      <c r="K8" s="7">
        <f t="shared" si="5"/>
        <v>1</v>
      </c>
      <c r="L8" s="7">
        <f t="shared" si="5"/>
        <v>1</v>
      </c>
      <c r="M8" s="7">
        <f t="shared" si="5"/>
        <v>0</v>
      </c>
      <c r="N8" s="7">
        <f t="shared" si="5"/>
        <v>1</v>
      </c>
      <c r="O8" s="7">
        <f t="shared" si="5"/>
        <v>0</v>
      </c>
      <c r="P8" s="7">
        <f t="shared" si="5"/>
        <v>1</v>
      </c>
      <c r="Q8" s="7">
        <f t="shared" si="5"/>
        <v>1</v>
      </c>
      <c r="R8" s="7">
        <f t="shared" si="5"/>
        <v>1</v>
      </c>
      <c r="S8" s="7">
        <f t="shared" si="5"/>
        <v>0</v>
      </c>
      <c r="T8" s="7">
        <f t="shared" si="5"/>
        <v>1</v>
      </c>
      <c r="U8" s="7">
        <f t="shared" si="5"/>
        <v>1</v>
      </c>
      <c r="V8" s="7">
        <f t="shared" si="5"/>
        <v>1</v>
      </c>
      <c r="W8" s="7">
        <f t="shared" si="5"/>
        <v>1</v>
      </c>
      <c r="X8" s="7">
        <f t="shared" si="5"/>
        <v>1</v>
      </c>
      <c r="Y8" s="7">
        <f t="shared" si="5"/>
        <v>1</v>
      </c>
      <c r="Z8" s="7">
        <f t="shared" si="5"/>
        <v>1</v>
      </c>
      <c r="AA8" s="7">
        <f t="shared" si="5"/>
        <v>1</v>
      </c>
      <c r="AB8" s="7">
        <f t="shared" si="5"/>
        <v>1</v>
      </c>
      <c r="AC8" s="7">
        <f t="shared" si="5"/>
        <v>1</v>
      </c>
      <c r="AD8" s="7">
        <f t="shared" si="5"/>
        <v>1</v>
      </c>
      <c r="AE8" s="7">
        <f t="shared" si="5"/>
        <v>1</v>
      </c>
      <c r="AF8" s="7">
        <f t="shared" si="5"/>
        <v>1</v>
      </c>
      <c r="AG8" s="7">
        <f t="shared" si="5"/>
        <v>1</v>
      </c>
      <c r="AH8" s="7">
        <f t="shared" si="5"/>
        <v>1</v>
      </c>
      <c r="AI8" s="25"/>
      <c r="AJ8" s="25"/>
      <c r="AK8" t="s">
        <v>9</v>
      </c>
    </row>
    <row r="9" spans="1:45" ht="15.5">
      <c r="C9" s="6" t="s">
        <v>35</v>
      </c>
      <c r="E9" t="s">
        <v>15</v>
      </c>
      <c r="F9" s="1">
        <f>COUNTIF(F5:F7,"2")</f>
        <v>0</v>
      </c>
      <c r="G9" s="1">
        <f t="shared" ref="G9:AH9" si="6">COUNTIF(G5:G7,"2")</f>
        <v>0</v>
      </c>
      <c r="H9" s="1">
        <f t="shared" si="6"/>
        <v>1</v>
      </c>
      <c r="I9" s="1">
        <f t="shared" si="6"/>
        <v>1</v>
      </c>
      <c r="J9" s="1">
        <f t="shared" si="6"/>
        <v>0</v>
      </c>
      <c r="K9" s="1">
        <f t="shared" si="6"/>
        <v>1</v>
      </c>
      <c r="L9" s="1">
        <f t="shared" si="6"/>
        <v>1</v>
      </c>
      <c r="M9" s="1">
        <f t="shared" si="6"/>
        <v>0</v>
      </c>
      <c r="N9" s="1">
        <f t="shared" si="6"/>
        <v>1</v>
      </c>
      <c r="O9" s="1">
        <f t="shared" si="6"/>
        <v>0</v>
      </c>
      <c r="P9" s="1">
        <f t="shared" si="6"/>
        <v>1</v>
      </c>
      <c r="Q9" s="1">
        <f t="shared" si="6"/>
        <v>1</v>
      </c>
      <c r="R9" s="1">
        <f t="shared" si="6"/>
        <v>1</v>
      </c>
      <c r="S9" s="1">
        <f t="shared" si="6"/>
        <v>0</v>
      </c>
      <c r="T9" s="1">
        <f t="shared" si="6"/>
        <v>1</v>
      </c>
      <c r="U9" s="1">
        <f t="shared" si="6"/>
        <v>0</v>
      </c>
      <c r="V9" s="1">
        <f t="shared" si="6"/>
        <v>0</v>
      </c>
      <c r="W9" s="1">
        <f t="shared" si="6"/>
        <v>0</v>
      </c>
      <c r="X9" s="1">
        <f t="shared" si="6"/>
        <v>0</v>
      </c>
      <c r="Y9" s="1">
        <f t="shared" si="6"/>
        <v>0</v>
      </c>
      <c r="Z9" s="1">
        <f t="shared" si="6"/>
        <v>0</v>
      </c>
      <c r="AA9" s="1">
        <f t="shared" si="6"/>
        <v>0</v>
      </c>
      <c r="AB9" s="1">
        <f t="shared" si="6"/>
        <v>0</v>
      </c>
      <c r="AC9" s="1">
        <f t="shared" si="6"/>
        <v>0</v>
      </c>
      <c r="AD9" s="1">
        <f t="shared" si="6"/>
        <v>0</v>
      </c>
      <c r="AE9" s="1">
        <f t="shared" si="6"/>
        <v>0</v>
      </c>
      <c r="AF9" s="1">
        <f t="shared" si="6"/>
        <v>0</v>
      </c>
      <c r="AG9" s="1">
        <f t="shared" si="6"/>
        <v>0</v>
      </c>
      <c r="AH9" s="1">
        <f t="shared" si="6"/>
        <v>0</v>
      </c>
      <c r="AI9" s="26"/>
      <c r="AJ9" s="26"/>
      <c r="AK9" t="s">
        <v>10</v>
      </c>
    </row>
    <row r="10" spans="1:45" ht="15.5">
      <c r="C10" s="6" t="s">
        <v>37</v>
      </c>
      <c r="E10" t="s">
        <v>16</v>
      </c>
      <c r="F10" s="1">
        <f>COUNTIF(F5:F7,"3")</f>
        <v>1</v>
      </c>
      <c r="G10" s="1">
        <f t="shared" ref="G10:AH10" si="7">COUNTIF(G5:G7,"3")</f>
        <v>1</v>
      </c>
      <c r="H10" s="1">
        <f t="shared" si="7"/>
        <v>1</v>
      </c>
      <c r="I10" s="1">
        <f t="shared" si="7"/>
        <v>1</v>
      </c>
      <c r="J10" s="1">
        <f t="shared" si="7"/>
        <v>1</v>
      </c>
      <c r="K10" s="1">
        <f t="shared" si="7"/>
        <v>1</v>
      </c>
      <c r="L10" s="1">
        <f t="shared" si="7"/>
        <v>1</v>
      </c>
      <c r="M10" s="1">
        <f t="shared" si="7"/>
        <v>0</v>
      </c>
      <c r="N10" s="1">
        <f t="shared" si="7"/>
        <v>1</v>
      </c>
      <c r="O10" s="1">
        <f t="shared" si="7"/>
        <v>0</v>
      </c>
      <c r="P10" s="1">
        <f t="shared" si="7"/>
        <v>1</v>
      </c>
      <c r="Q10" s="1">
        <f t="shared" si="7"/>
        <v>1</v>
      </c>
      <c r="R10" s="1">
        <f t="shared" si="7"/>
        <v>1</v>
      </c>
      <c r="S10" s="1">
        <f t="shared" si="7"/>
        <v>0</v>
      </c>
      <c r="T10" s="1">
        <f t="shared" si="7"/>
        <v>1</v>
      </c>
      <c r="U10" s="1">
        <f t="shared" si="7"/>
        <v>1</v>
      </c>
      <c r="V10" s="1">
        <f t="shared" si="7"/>
        <v>1</v>
      </c>
      <c r="W10" s="1">
        <f t="shared" si="7"/>
        <v>1</v>
      </c>
      <c r="X10" s="1">
        <f t="shared" si="7"/>
        <v>1</v>
      </c>
      <c r="Y10" s="1">
        <f t="shared" si="7"/>
        <v>1</v>
      </c>
      <c r="Z10" s="1">
        <f t="shared" si="7"/>
        <v>1</v>
      </c>
      <c r="AA10" s="1">
        <f t="shared" si="7"/>
        <v>1</v>
      </c>
      <c r="AB10" s="1">
        <f t="shared" si="7"/>
        <v>1</v>
      </c>
      <c r="AC10" s="1">
        <f t="shared" si="7"/>
        <v>1</v>
      </c>
      <c r="AD10" s="1">
        <f t="shared" si="7"/>
        <v>1</v>
      </c>
      <c r="AE10" s="1">
        <f t="shared" si="7"/>
        <v>1</v>
      </c>
      <c r="AF10" s="1">
        <f t="shared" si="7"/>
        <v>1</v>
      </c>
      <c r="AG10" s="1">
        <f t="shared" si="7"/>
        <v>1</v>
      </c>
      <c r="AH10" s="1">
        <f t="shared" si="7"/>
        <v>1</v>
      </c>
      <c r="AI10" s="26"/>
      <c r="AJ10" s="26"/>
      <c r="AK10" t="s">
        <v>11</v>
      </c>
    </row>
    <row r="11" spans="1:45" ht="15.5">
      <c r="C11" s="5"/>
      <c r="E11" t="s">
        <v>17</v>
      </c>
      <c r="F11" s="1">
        <f>COUNTIF(F5:F7,"4")</f>
        <v>1</v>
      </c>
      <c r="G11" s="1">
        <f t="shared" ref="G11:AH11" si="8">COUNTIF(G5:G7,"4")</f>
        <v>1</v>
      </c>
      <c r="H11" s="1">
        <f t="shared" si="8"/>
        <v>0</v>
      </c>
      <c r="I11" s="1">
        <f t="shared" si="8"/>
        <v>0</v>
      </c>
      <c r="J11" s="1">
        <f t="shared" si="8"/>
        <v>1</v>
      </c>
      <c r="K11" s="1">
        <f t="shared" si="8"/>
        <v>0</v>
      </c>
      <c r="L11" s="1">
        <f t="shared" si="8"/>
        <v>0</v>
      </c>
      <c r="M11" s="1">
        <f t="shared" si="8"/>
        <v>3</v>
      </c>
      <c r="N11" s="1">
        <f t="shared" si="8"/>
        <v>0</v>
      </c>
      <c r="O11" s="1">
        <f t="shared" si="8"/>
        <v>3</v>
      </c>
      <c r="P11" s="1">
        <f t="shared" si="8"/>
        <v>0</v>
      </c>
      <c r="Q11" s="1">
        <f t="shared" si="8"/>
        <v>0</v>
      </c>
      <c r="R11" s="1">
        <f t="shared" si="8"/>
        <v>0</v>
      </c>
      <c r="S11" s="1">
        <f t="shared" si="8"/>
        <v>3</v>
      </c>
      <c r="T11" s="1">
        <f t="shared" si="8"/>
        <v>0</v>
      </c>
      <c r="U11" s="1">
        <f t="shared" si="8"/>
        <v>1</v>
      </c>
      <c r="V11" s="1">
        <f t="shared" si="8"/>
        <v>1</v>
      </c>
      <c r="W11" s="1">
        <f t="shared" si="8"/>
        <v>1</v>
      </c>
      <c r="X11" s="1">
        <f t="shared" si="8"/>
        <v>1</v>
      </c>
      <c r="Y11" s="1">
        <f t="shared" si="8"/>
        <v>1</v>
      </c>
      <c r="Z11" s="1">
        <f t="shared" si="8"/>
        <v>1</v>
      </c>
      <c r="AA11" s="1">
        <f t="shared" si="8"/>
        <v>1</v>
      </c>
      <c r="AB11" s="1">
        <f t="shared" si="8"/>
        <v>1</v>
      </c>
      <c r="AC11" s="1">
        <f t="shared" si="8"/>
        <v>1</v>
      </c>
      <c r="AD11" s="1">
        <f t="shared" si="8"/>
        <v>1</v>
      </c>
      <c r="AE11" s="1">
        <f t="shared" si="8"/>
        <v>1</v>
      </c>
      <c r="AF11" s="1">
        <f t="shared" si="8"/>
        <v>1</v>
      </c>
      <c r="AG11" s="1">
        <f t="shared" si="8"/>
        <v>1</v>
      </c>
      <c r="AH11" s="1">
        <f t="shared" si="8"/>
        <v>1</v>
      </c>
      <c r="AI11" s="26"/>
      <c r="AJ11" s="26"/>
      <c r="AK11" t="s">
        <v>12</v>
      </c>
    </row>
    <row r="12" spans="1:45">
      <c r="AK12" t="s">
        <v>13</v>
      </c>
    </row>
    <row r="14" spans="1:45">
      <c r="D14" s="6" t="s">
        <v>36</v>
      </c>
      <c r="E14" s="5" t="s">
        <v>43</v>
      </c>
    </row>
    <row r="15" spans="1:45">
      <c r="E15" s="5" t="s">
        <v>42</v>
      </c>
    </row>
    <row r="16" spans="1:45">
      <c r="E16" s="5" t="s">
        <v>44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N1"/>
    <mergeCell ref="A2:AN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35"/>
  <sheetViews>
    <sheetView zoomScale="69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R17" sqref="AR17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5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5" ht="18.5">
      <c r="A2" s="88" t="str">
        <f>A3</f>
        <v>BULAN MAR 2024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33"/>
      <c r="AL2" s="33"/>
      <c r="AM2" s="33"/>
      <c r="AN2" s="33"/>
    </row>
    <row r="3" spans="1:45">
      <c r="A3" s="85" t="s">
        <v>45</v>
      </c>
      <c r="B3" s="86"/>
      <c r="C3" s="86"/>
      <c r="D3" s="86"/>
      <c r="E3" s="87"/>
      <c r="F3" s="8" t="s">
        <v>31</v>
      </c>
      <c r="G3" s="8" t="s">
        <v>32</v>
      </c>
      <c r="H3" s="8" t="s">
        <v>33</v>
      </c>
      <c r="I3" s="8" t="s">
        <v>27</v>
      </c>
      <c r="J3" s="8" t="s">
        <v>28</v>
      </c>
      <c r="K3" s="8" t="s">
        <v>29</v>
      </c>
      <c r="L3" s="19" t="s">
        <v>30</v>
      </c>
      <c r="M3" s="19" t="s">
        <v>31</v>
      </c>
      <c r="N3" s="19" t="s">
        <v>32</v>
      </c>
      <c r="O3" s="19" t="s">
        <v>33</v>
      </c>
      <c r="P3" s="19" t="s">
        <v>27</v>
      </c>
      <c r="Q3" s="19" t="s">
        <v>28</v>
      </c>
      <c r="R3" s="19" t="s">
        <v>29</v>
      </c>
      <c r="S3" s="19" t="s">
        <v>30</v>
      </c>
      <c r="T3" s="8" t="s">
        <v>31</v>
      </c>
      <c r="U3" s="8" t="s">
        <v>32</v>
      </c>
      <c r="V3" s="8" t="s">
        <v>33</v>
      </c>
      <c r="W3" s="8" t="s">
        <v>27</v>
      </c>
      <c r="X3" s="8" t="s">
        <v>28</v>
      </c>
      <c r="Y3" s="8" t="s">
        <v>29</v>
      </c>
      <c r="Z3" s="19" t="s">
        <v>30</v>
      </c>
      <c r="AA3" s="8" t="s">
        <v>31</v>
      </c>
      <c r="AB3" s="8" t="s">
        <v>32</v>
      </c>
      <c r="AC3" s="8" t="s">
        <v>33</v>
      </c>
      <c r="AD3" s="8" t="s">
        <v>27</v>
      </c>
      <c r="AE3" s="8" t="s">
        <v>28</v>
      </c>
      <c r="AF3" s="8" t="s">
        <v>29</v>
      </c>
      <c r="AG3" s="19" t="s">
        <v>30</v>
      </c>
      <c r="AH3" s="8" t="s">
        <v>31</v>
      </c>
      <c r="AI3" s="8" t="s">
        <v>32</v>
      </c>
      <c r="AJ3" s="8" t="s">
        <v>33</v>
      </c>
    </row>
    <row r="4" spans="1:45">
      <c r="A4" s="9" t="s">
        <v>0</v>
      </c>
      <c r="B4" s="10" t="s">
        <v>23</v>
      </c>
      <c r="C4" s="10" t="s">
        <v>24</v>
      </c>
      <c r="D4" s="10" t="s">
        <v>25</v>
      </c>
      <c r="E4" s="10" t="s">
        <v>26</v>
      </c>
      <c r="F4" s="14">
        <v>1</v>
      </c>
      <c r="G4" s="14">
        <v>2</v>
      </c>
      <c r="H4" s="14">
        <v>3</v>
      </c>
      <c r="I4" s="14">
        <v>4</v>
      </c>
      <c r="J4" s="14">
        <v>5</v>
      </c>
      <c r="K4" s="14">
        <v>6</v>
      </c>
      <c r="L4" s="14">
        <v>7</v>
      </c>
      <c r="M4" s="14">
        <v>8</v>
      </c>
      <c r="N4" s="14">
        <v>9</v>
      </c>
      <c r="O4" s="14">
        <v>10</v>
      </c>
      <c r="P4" s="30">
        <v>11</v>
      </c>
      <c r="Q4" s="14">
        <v>12</v>
      </c>
      <c r="R4" s="14">
        <v>13</v>
      </c>
      <c r="S4" s="14">
        <v>14</v>
      </c>
      <c r="T4" s="14">
        <v>15</v>
      </c>
      <c r="U4" s="14">
        <v>16</v>
      </c>
      <c r="V4" s="14">
        <v>17</v>
      </c>
      <c r="W4" s="14">
        <v>18</v>
      </c>
      <c r="X4" s="14">
        <v>19</v>
      </c>
      <c r="Y4" s="14">
        <v>20</v>
      </c>
      <c r="Z4" s="14">
        <v>21</v>
      </c>
      <c r="AA4" s="14">
        <v>22</v>
      </c>
      <c r="AB4" s="14">
        <v>23</v>
      </c>
      <c r="AC4" s="14">
        <v>24</v>
      </c>
      <c r="AD4" s="14">
        <v>25</v>
      </c>
      <c r="AE4" s="14">
        <v>26</v>
      </c>
      <c r="AF4" s="14">
        <v>27</v>
      </c>
      <c r="AG4" s="14">
        <v>28</v>
      </c>
      <c r="AH4" s="30">
        <v>29</v>
      </c>
      <c r="AI4" s="14">
        <v>30</v>
      </c>
      <c r="AJ4" s="14">
        <v>31</v>
      </c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5" ht="15.5">
      <c r="A5" s="3">
        <v>5007518</v>
      </c>
      <c r="B5" s="3" t="s">
        <v>2</v>
      </c>
      <c r="C5" s="3" t="s">
        <v>3</v>
      </c>
      <c r="D5" s="3">
        <v>3</v>
      </c>
      <c r="E5" s="3">
        <v>2024</v>
      </c>
      <c r="F5" s="15">
        <v>2</v>
      </c>
      <c r="G5" s="15">
        <v>3</v>
      </c>
      <c r="H5" s="15">
        <v>3</v>
      </c>
      <c r="I5" s="31">
        <v>4</v>
      </c>
      <c r="J5" s="15">
        <v>1</v>
      </c>
      <c r="K5" s="15">
        <v>1</v>
      </c>
      <c r="L5" s="15">
        <v>1</v>
      </c>
      <c r="M5" s="31">
        <v>4</v>
      </c>
      <c r="N5" s="15">
        <v>3</v>
      </c>
      <c r="O5" s="15">
        <v>3</v>
      </c>
      <c r="P5" s="31">
        <v>4</v>
      </c>
      <c r="Q5" s="15">
        <v>1</v>
      </c>
      <c r="R5" s="31">
        <v>4</v>
      </c>
      <c r="S5" s="15">
        <v>3</v>
      </c>
      <c r="T5" s="15">
        <v>3</v>
      </c>
      <c r="U5" s="31">
        <v>4</v>
      </c>
      <c r="V5" s="15">
        <v>1</v>
      </c>
      <c r="W5" s="15">
        <v>1</v>
      </c>
      <c r="X5" s="31">
        <v>4</v>
      </c>
      <c r="Y5" s="15">
        <v>1</v>
      </c>
      <c r="Z5" s="15">
        <v>1</v>
      </c>
      <c r="AA5" s="15">
        <v>3</v>
      </c>
      <c r="AB5" s="31">
        <v>4</v>
      </c>
      <c r="AC5" s="15">
        <v>1</v>
      </c>
      <c r="AD5" s="15">
        <v>3</v>
      </c>
      <c r="AE5" s="15">
        <v>3</v>
      </c>
      <c r="AF5" s="15">
        <v>3</v>
      </c>
      <c r="AG5" s="31">
        <v>4</v>
      </c>
      <c r="AH5" s="31">
        <v>4</v>
      </c>
      <c r="AI5" s="15">
        <v>1</v>
      </c>
      <c r="AJ5" s="32">
        <v>4</v>
      </c>
      <c r="AK5" s="2" t="s">
        <v>4</v>
      </c>
      <c r="AO5" s="17">
        <f>COUNTIF(F5:AJ5,"4")</f>
        <v>10</v>
      </c>
      <c r="AP5" s="17">
        <f>COUNTIF(F5:AJ5,"3")</f>
        <v>10</v>
      </c>
      <c r="AQ5" s="17">
        <f>COUNTIF(F5:AJ5,"2")</f>
        <v>1</v>
      </c>
      <c r="AR5" s="17">
        <f>COUNTIF(F5:AJ5,"1")</f>
        <v>10</v>
      </c>
      <c r="AS5">
        <f>SUM(AO5:AR5)</f>
        <v>31</v>
      </c>
    </row>
    <row r="6" spans="1:45" ht="15.5">
      <c r="A6" s="3">
        <v>5007519</v>
      </c>
      <c r="B6" s="3" t="s">
        <v>5</v>
      </c>
      <c r="C6" s="3" t="s">
        <v>3</v>
      </c>
      <c r="D6" s="3">
        <v>3</v>
      </c>
      <c r="E6" s="3">
        <v>2024</v>
      </c>
      <c r="F6" s="15">
        <v>1</v>
      </c>
      <c r="G6" s="15">
        <v>1</v>
      </c>
      <c r="H6" s="31">
        <v>4</v>
      </c>
      <c r="I6" s="15">
        <v>1</v>
      </c>
      <c r="J6" s="15">
        <v>2</v>
      </c>
      <c r="K6" s="15">
        <v>2</v>
      </c>
      <c r="L6" s="15">
        <v>3</v>
      </c>
      <c r="M6" s="15">
        <v>3</v>
      </c>
      <c r="N6" s="31">
        <v>4</v>
      </c>
      <c r="O6" s="15">
        <v>2</v>
      </c>
      <c r="P6" s="32">
        <v>4</v>
      </c>
      <c r="Q6" s="31">
        <v>4</v>
      </c>
      <c r="R6" s="15">
        <v>1</v>
      </c>
      <c r="S6" s="15">
        <v>1</v>
      </c>
      <c r="T6" s="31">
        <v>4</v>
      </c>
      <c r="U6" s="15">
        <v>3</v>
      </c>
      <c r="V6" s="15">
        <v>3</v>
      </c>
      <c r="W6" s="31">
        <v>4</v>
      </c>
      <c r="X6" s="15">
        <v>1</v>
      </c>
      <c r="Y6" s="15">
        <v>2</v>
      </c>
      <c r="Z6" s="15">
        <v>3</v>
      </c>
      <c r="AA6" s="31">
        <v>4</v>
      </c>
      <c r="AB6" s="15">
        <v>3</v>
      </c>
      <c r="AC6" s="15">
        <v>3</v>
      </c>
      <c r="AD6" s="31">
        <v>4</v>
      </c>
      <c r="AE6" s="15">
        <v>2</v>
      </c>
      <c r="AF6" s="15">
        <v>2</v>
      </c>
      <c r="AG6" s="15">
        <v>3</v>
      </c>
      <c r="AH6" s="31">
        <v>4</v>
      </c>
      <c r="AI6" s="15">
        <v>3</v>
      </c>
      <c r="AJ6" s="31">
        <v>4</v>
      </c>
      <c r="AK6" s="2" t="s">
        <v>6</v>
      </c>
      <c r="AO6" s="17">
        <f t="shared" ref="AO6:AO7" si="0">COUNTIF(F6:AJ6,"4")</f>
        <v>10</v>
      </c>
      <c r="AP6" s="17">
        <f t="shared" ref="AP6:AP7" si="1">COUNTIF(F6:AJ6,"3")</f>
        <v>9</v>
      </c>
      <c r="AQ6" s="17">
        <f t="shared" ref="AQ6:AQ7" si="2">COUNTIF(F6:AJ6,"2")</f>
        <v>6</v>
      </c>
      <c r="AR6" s="17">
        <f t="shared" ref="AR6" si="3">COUNTIF(F6:AJ6,"1")</f>
        <v>6</v>
      </c>
      <c r="AS6">
        <f t="shared" ref="AS6:AS7" si="4">SUM(AO6:AR6)</f>
        <v>31</v>
      </c>
    </row>
    <row r="7" spans="1:45" ht="15.5">
      <c r="A7" s="3">
        <v>5007660</v>
      </c>
      <c r="B7" s="3" t="s">
        <v>7</v>
      </c>
      <c r="C7" s="3" t="s">
        <v>3</v>
      </c>
      <c r="D7" s="3">
        <v>3</v>
      </c>
      <c r="E7" s="3">
        <v>2024</v>
      </c>
      <c r="F7" s="15">
        <v>3</v>
      </c>
      <c r="G7" s="31">
        <v>4</v>
      </c>
      <c r="H7" s="15">
        <v>1</v>
      </c>
      <c r="I7" s="15">
        <v>3</v>
      </c>
      <c r="J7" s="15">
        <v>3</v>
      </c>
      <c r="K7" s="15">
        <v>3</v>
      </c>
      <c r="L7" s="31">
        <v>4</v>
      </c>
      <c r="M7" s="15">
        <v>1</v>
      </c>
      <c r="N7" s="15">
        <v>1</v>
      </c>
      <c r="O7" s="15">
        <v>1</v>
      </c>
      <c r="P7" s="31">
        <v>4</v>
      </c>
      <c r="Q7" s="15">
        <v>3</v>
      </c>
      <c r="R7" s="15">
        <v>3</v>
      </c>
      <c r="S7" s="31">
        <v>4</v>
      </c>
      <c r="T7" s="15">
        <v>1</v>
      </c>
      <c r="U7" s="15">
        <v>1</v>
      </c>
      <c r="V7" s="31">
        <v>4</v>
      </c>
      <c r="W7" s="15">
        <v>3</v>
      </c>
      <c r="X7" s="15">
        <v>3</v>
      </c>
      <c r="Y7" s="15">
        <v>3</v>
      </c>
      <c r="Z7" s="31">
        <v>4</v>
      </c>
      <c r="AA7" s="15">
        <v>1</v>
      </c>
      <c r="AB7" s="15">
        <v>1</v>
      </c>
      <c r="AC7" s="31">
        <v>4</v>
      </c>
      <c r="AD7" s="15">
        <v>1</v>
      </c>
      <c r="AE7" s="15">
        <v>1</v>
      </c>
      <c r="AF7" s="15">
        <v>1</v>
      </c>
      <c r="AG7" s="15">
        <v>1</v>
      </c>
      <c r="AH7" s="32">
        <v>4</v>
      </c>
      <c r="AI7" s="31">
        <v>4</v>
      </c>
      <c r="AJ7" s="31">
        <v>4</v>
      </c>
      <c r="AK7" t="s">
        <v>8</v>
      </c>
      <c r="AO7" s="17">
        <f t="shared" si="0"/>
        <v>10</v>
      </c>
      <c r="AP7" s="17">
        <f t="shared" si="1"/>
        <v>9</v>
      </c>
      <c r="AQ7" s="17">
        <f t="shared" si="2"/>
        <v>0</v>
      </c>
      <c r="AR7" s="17">
        <f>COUNTIF(F7:AJ7,"1")</f>
        <v>12</v>
      </c>
      <c r="AS7">
        <f t="shared" si="4"/>
        <v>31</v>
      </c>
    </row>
    <row r="8" spans="1:45" ht="15.5">
      <c r="C8" s="6" t="s">
        <v>34</v>
      </c>
      <c r="D8" s="27"/>
      <c r="E8" t="s">
        <v>14</v>
      </c>
      <c r="F8" s="7">
        <f>COUNTIF(F5:F7,"1")</f>
        <v>1</v>
      </c>
      <c r="G8" s="7">
        <f t="shared" ref="G8:AH8" si="5">COUNTIF(G5:G7,"1")</f>
        <v>1</v>
      </c>
      <c r="H8" s="7">
        <f t="shared" si="5"/>
        <v>1</v>
      </c>
      <c r="I8" s="7">
        <f t="shared" si="5"/>
        <v>1</v>
      </c>
      <c r="J8" s="7">
        <f t="shared" si="5"/>
        <v>1</v>
      </c>
      <c r="K8" s="7">
        <f t="shared" si="5"/>
        <v>1</v>
      </c>
      <c r="L8" s="7">
        <f t="shared" si="5"/>
        <v>1</v>
      </c>
      <c r="M8" s="7">
        <f t="shared" si="5"/>
        <v>1</v>
      </c>
      <c r="N8" s="7">
        <f t="shared" si="5"/>
        <v>1</v>
      </c>
      <c r="O8" s="7">
        <f t="shared" si="5"/>
        <v>1</v>
      </c>
      <c r="P8" s="7">
        <f t="shared" si="5"/>
        <v>0</v>
      </c>
      <c r="Q8" s="7">
        <f t="shared" si="5"/>
        <v>1</v>
      </c>
      <c r="R8" s="7">
        <f t="shared" si="5"/>
        <v>1</v>
      </c>
      <c r="S8" s="7">
        <f t="shared" si="5"/>
        <v>1</v>
      </c>
      <c r="T8" s="7">
        <f t="shared" si="5"/>
        <v>1</v>
      </c>
      <c r="U8" s="7">
        <f t="shared" si="5"/>
        <v>1</v>
      </c>
      <c r="V8" s="7">
        <f t="shared" si="5"/>
        <v>1</v>
      </c>
      <c r="W8" s="7">
        <f t="shared" si="5"/>
        <v>1</v>
      </c>
      <c r="X8" s="7">
        <f t="shared" si="5"/>
        <v>1</v>
      </c>
      <c r="Y8" s="7">
        <f t="shared" si="5"/>
        <v>1</v>
      </c>
      <c r="Z8" s="7">
        <f t="shared" si="5"/>
        <v>1</v>
      </c>
      <c r="AA8" s="7">
        <f t="shared" si="5"/>
        <v>1</v>
      </c>
      <c r="AB8" s="7">
        <f t="shared" si="5"/>
        <v>1</v>
      </c>
      <c r="AC8" s="7">
        <f t="shared" si="5"/>
        <v>1</v>
      </c>
      <c r="AD8" s="7">
        <f t="shared" si="5"/>
        <v>1</v>
      </c>
      <c r="AE8" s="7">
        <f t="shared" si="5"/>
        <v>1</v>
      </c>
      <c r="AF8" s="7">
        <f t="shared" si="5"/>
        <v>1</v>
      </c>
      <c r="AG8" s="7">
        <f t="shared" si="5"/>
        <v>1</v>
      </c>
      <c r="AH8" s="7">
        <f t="shared" si="5"/>
        <v>0</v>
      </c>
      <c r="AI8" s="7">
        <f t="shared" ref="AI8:AJ8" si="6">COUNTIF(AI5:AI7,"1")</f>
        <v>1</v>
      </c>
      <c r="AJ8" s="7">
        <f t="shared" si="6"/>
        <v>0</v>
      </c>
      <c r="AK8" t="s">
        <v>9</v>
      </c>
    </row>
    <row r="9" spans="1:45" ht="15.5">
      <c r="C9" s="6" t="s">
        <v>35</v>
      </c>
      <c r="E9" t="s">
        <v>15</v>
      </c>
      <c r="F9" s="1">
        <f>COUNTIF(F5:F7,"2")</f>
        <v>1</v>
      </c>
      <c r="G9" s="1">
        <f t="shared" ref="G9:AH9" si="7">COUNTIF(G5:G7,"2")</f>
        <v>0</v>
      </c>
      <c r="H9" s="1">
        <f t="shared" si="7"/>
        <v>0</v>
      </c>
      <c r="I9" s="1">
        <f t="shared" si="7"/>
        <v>0</v>
      </c>
      <c r="J9" s="1">
        <f t="shared" si="7"/>
        <v>1</v>
      </c>
      <c r="K9" s="1">
        <f t="shared" si="7"/>
        <v>1</v>
      </c>
      <c r="L9" s="1">
        <f t="shared" si="7"/>
        <v>0</v>
      </c>
      <c r="M9" s="1">
        <f t="shared" si="7"/>
        <v>0</v>
      </c>
      <c r="N9" s="1">
        <f t="shared" si="7"/>
        <v>0</v>
      </c>
      <c r="O9" s="1">
        <f t="shared" si="7"/>
        <v>1</v>
      </c>
      <c r="P9" s="1">
        <f t="shared" si="7"/>
        <v>0</v>
      </c>
      <c r="Q9" s="1">
        <f t="shared" si="7"/>
        <v>0</v>
      </c>
      <c r="R9" s="1">
        <f t="shared" si="7"/>
        <v>0</v>
      </c>
      <c r="S9" s="1">
        <f t="shared" si="7"/>
        <v>0</v>
      </c>
      <c r="T9" s="1">
        <f t="shared" si="7"/>
        <v>0</v>
      </c>
      <c r="U9" s="1">
        <f t="shared" si="7"/>
        <v>0</v>
      </c>
      <c r="V9" s="1">
        <f t="shared" si="7"/>
        <v>0</v>
      </c>
      <c r="W9" s="1">
        <f t="shared" si="7"/>
        <v>0</v>
      </c>
      <c r="X9" s="1">
        <f t="shared" si="7"/>
        <v>0</v>
      </c>
      <c r="Y9" s="1">
        <f t="shared" si="7"/>
        <v>1</v>
      </c>
      <c r="Z9" s="1">
        <f t="shared" si="7"/>
        <v>0</v>
      </c>
      <c r="AA9" s="1">
        <f t="shared" si="7"/>
        <v>0</v>
      </c>
      <c r="AB9" s="1">
        <f t="shared" si="7"/>
        <v>0</v>
      </c>
      <c r="AC9" s="1">
        <f t="shared" si="7"/>
        <v>0</v>
      </c>
      <c r="AD9" s="1">
        <f t="shared" si="7"/>
        <v>0</v>
      </c>
      <c r="AE9" s="1">
        <f t="shared" si="7"/>
        <v>1</v>
      </c>
      <c r="AF9" s="1">
        <f t="shared" si="7"/>
        <v>1</v>
      </c>
      <c r="AG9" s="1">
        <f t="shared" si="7"/>
        <v>0</v>
      </c>
      <c r="AH9" s="1">
        <f t="shared" si="7"/>
        <v>0</v>
      </c>
      <c r="AI9" s="1">
        <f t="shared" ref="AI9:AJ9" si="8">COUNTIF(AI5:AI7,"2")</f>
        <v>0</v>
      </c>
      <c r="AJ9" s="1">
        <f t="shared" si="8"/>
        <v>0</v>
      </c>
      <c r="AK9" t="s">
        <v>10</v>
      </c>
    </row>
    <row r="10" spans="1:45" ht="15.5">
      <c r="C10" s="6" t="s">
        <v>37</v>
      </c>
      <c r="E10" t="s">
        <v>16</v>
      </c>
      <c r="F10" s="1">
        <f>COUNTIF(F5:F7,"3")</f>
        <v>1</v>
      </c>
      <c r="G10" s="1">
        <f t="shared" ref="G10:AH10" si="9">COUNTIF(G5:G7,"3")</f>
        <v>1</v>
      </c>
      <c r="H10" s="1">
        <f t="shared" si="9"/>
        <v>1</v>
      </c>
      <c r="I10" s="1">
        <f t="shared" si="9"/>
        <v>1</v>
      </c>
      <c r="J10" s="1">
        <f t="shared" si="9"/>
        <v>1</v>
      </c>
      <c r="K10" s="1">
        <f t="shared" si="9"/>
        <v>1</v>
      </c>
      <c r="L10" s="1">
        <f t="shared" si="9"/>
        <v>1</v>
      </c>
      <c r="M10" s="1">
        <f t="shared" si="9"/>
        <v>1</v>
      </c>
      <c r="N10" s="1">
        <f t="shared" si="9"/>
        <v>1</v>
      </c>
      <c r="O10" s="1">
        <f t="shared" si="9"/>
        <v>1</v>
      </c>
      <c r="P10" s="1">
        <f t="shared" si="9"/>
        <v>0</v>
      </c>
      <c r="Q10" s="1">
        <f t="shared" si="9"/>
        <v>1</v>
      </c>
      <c r="R10" s="1">
        <f t="shared" si="9"/>
        <v>1</v>
      </c>
      <c r="S10" s="1">
        <f t="shared" si="9"/>
        <v>1</v>
      </c>
      <c r="T10" s="1">
        <f t="shared" si="9"/>
        <v>1</v>
      </c>
      <c r="U10" s="1">
        <f t="shared" si="9"/>
        <v>1</v>
      </c>
      <c r="V10" s="1">
        <f t="shared" si="9"/>
        <v>1</v>
      </c>
      <c r="W10" s="1">
        <f t="shared" si="9"/>
        <v>1</v>
      </c>
      <c r="X10" s="1">
        <f t="shared" si="9"/>
        <v>1</v>
      </c>
      <c r="Y10" s="1">
        <f t="shared" si="9"/>
        <v>1</v>
      </c>
      <c r="Z10" s="1">
        <f t="shared" si="9"/>
        <v>1</v>
      </c>
      <c r="AA10" s="1">
        <f t="shared" si="9"/>
        <v>1</v>
      </c>
      <c r="AB10" s="1">
        <f t="shared" si="9"/>
        <v>1</v>
      </c>
      <c r="AC10" s="1">
        <f t="shared" si="9"/>
        <v>1</v>
      </c>
      <c r="AD10" s="1">
        <f t="shared" si="9"/>
        <v>1</v>
      </c>
      <c r="AE10" s="1">
        <f t="shared" si="9"/>
        <v>1</v>
      </c>
      <c r="AF10" s="1">
        <f t="shared" si="9"/>
        <v>1</v>
      </c>
      <c r="AG10" s="1">
        <f t="shared" si="9"/>
        <v>1</v>
      </c>
      <c r="AH10" s="1">
        <f t="shared" si="9"/>
        <v>0</v>
      </c>
      <c r="AI10" s="1">
        <f t="shared" ref="AI10:AJ10" si="10">COUNTIF(AI5:AI7,"3")</f>
        <v>1</v>
      </c>
      <c r="AJ10" s="1">
        <f t="shared" si="10"/>
        <v>0</v>
      </c>
      <c r="AK10" t="s">
        <v>11</v>
      </c>
    </row>
    <row r="11" spans="1:45" ht="15.5">
      <c r="C11" s="5"/>
      <c r="E11" t="s">
        <v>17</v>
      </c>
      <c r="F11" s="1">
        <f>COUNTIF(F5:F7,"4")</f>
        <v>0</v>
      </c>
      <c r="G11" s="1">
        <f t="shared" ref="G11:AH11" si="11">COUNTIF(G5:G7,"4")</f>
        <v>1</v>
      </c>
      <c r="H11" s="1">
        <f t="shared" si="11"/>
        <v>1</v>
      </c>
      <c r="I11" s="1">
        <f t="shared" si="11"/>
        <v>1</v>
      </c>
      <c r="J11" s="1">
        <f t="shared" si="11"/>
        <v>0</v>
      </c>
      <c r="K11" s="1">
        <f t="shared" si="11"/>
        <v>0</v>
      </c>
      <c r="L11" s="1">
        <f t="shared" si="11"/>
        <v>1</v>
      </c>
      <c r="M11" s="1">
        <f t="shared" si="11"/>
        <v>1</v>
      </c>
      <c r="N11" s="1">
        <f t="shared" si="11"/>
        <v>1</v>
      </c>
      <c r="O11" s="1">
        <f t="shared" si="11"/>
        <v>0</v>
      </c>
      <c r="P11" s="1">
        <f t="shared" si="11"/>
        <v>3</v>
      </c>
      <c r="Q11" s="1">
        <f t="shared" si="11"/>
        <v>1</v>
      </c>
      <c r="R11" s="1">
        <f t="shared" si="11"/>
        <v>1</v>
      </c>
      <c r="S11" s="1">
        <f t="shared" si="11"/>
        <v>1</v>
      </c>
      <c r="T11" s="1">
        <f t="shared" si="11"/>
        <v>1</v>
      </c>
      <c r="U11" s="1">
        <f t="shared" si="11"/>
        <v>1</v>
      </c>
      <c r="V11" s="1">
        <f t="shared" si="11"/>
        <v>1</v>
      </c>
      <c r="W11" s="1">
        <f t="shared" si="11"/>
        <v>1</v>
      </c>
      <c r="X11" s="1">
        <f t="shared" si="11"/>
        <v>1</v>
      </c>
      <c r="Y11" s="1">
        <f t="shared" si="11"/>
        <v>0</v>
      </c>
      <c r="Z11" s="1">
        <f t="shared" si="11"/>
        <v>1</v>
      </c>
      <c r="AA11" s="1">
        <f t="shared" si="11"/>
        <v>1</v>
      </c>
      <c r="AB11" s="1">
        <f t="shared" si="11"/>
        <v>1</v>
      </c>
      <c r="AC11" s="1">
        <f t="shared" si="11"/>
        <v>1</v>
      </c>
      <c r="AD11" s="1">
        <f t="shared" si="11"/>
        <v>1</v>
      </c>
      <c r="AE11" s="1">
        <f t="shared" si="11"/>
        <v>0</v>
      </c>
      <c r="AF11" s="1">
        <f t="shared" si="11"/>
        <v>0</v>
      </c>
      <c r="AG11" s="1">
        <f t="shared" si="11"/>
        <v>1</v>
      </c>
      <c r="AH11" s="1">
        <f t="shared" si="11"/>
        <v>3</v>
      </c>
      <c r="AI11" s="1">
        <f t="shared" ref="AI11:AJ11" si="12">COUNTIF(AI5:AI7,"4")</f>
        <v>1</v>
      </c>
      <c r="AJ11" s="1">
        <f t="shared" si="12"/>
        <v>3</v>
      </c>
      <c r="AK11" t="s">
        <v>12</v>
      </c>
    </row>
    <row r="12" spans="1:45">
      <c r="AK12" t="s">
        <v>13</v>
      </c>
    </row>
    <row r="14" spans="1:45">
      <c r="D14" s="6" t="s">
        <v>36</v>
      </c>
      <c r="E14" s="5" t="s">
        <v>46</v>
      </c>
    </row>
    <row r="15" spans="1:45">
      <c r="E15" s="5" t="s">
        <v>47</v>
      </c>
    </row>
    <row r="16" spans="1:45">
      <c r="E16" s="5" t="s">
        <v>48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3:E3"/>
    <mergeCell ref="A1:AJ1"/>
    <mergeCell ref="A2:AJ2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35"/>
  <sheetViews>
    <sheetView zoomScale="69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U24" sqref="U24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5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5" ht="18.5">
      <c r="A2" s="88" t="str">
        <f>A3</f>
        <v>BULAN APRIL 2024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33"/>
      <c r="AL2" s="33"/>
      <c r="AM2" s="33"/>
      <c r="AN2" s="33"/>
    </row>
    <row r="3" spans="1:45">
      <c r="A3" s="85" t="s">
        <v>51</v>
      </c>
      <c r="B3" s="86"/>
      <c r="C3" s="86"/>
      <c r="D3" s="86"/>
      <c r="E3" s="87"/>
      <c r="F3" s="8" t="s">
        <v>27</v>
      </c>
      <c r="G3" s="8" t="s">
        <v>28</v>
      </c>
      <c r="H3" s="8" t="s">
        <v>29</v>
      </c>
      <c r="I3" s="19" t="s">
        <v>30</v>
      </c>
      <c r="J3" s="19" t="s">
        <v>31</v>
      </c>
      <c r="K3" s="19" t="s">
        <v>32</v>
      </c>
      <c r="L3" s="19" t="s">
        <v>33</v>
      </c>
      <c r="M3" s="19" t="s">
        <v>27</v>
      </c>
      <c r="N3" s="19" t="s">
        <v>28</v>
      </c>
      <c r="O3" s="19" t="s">
        <v>29</v>
      </c>
      <c r="P3" s="19" t="s">
        <v>30</v>
      </c>
      <c r="Q3" s="8" t="s">
        <v>31</v>
      </c>
      <c r="R3" s="8" t="s">
        <v>32</v>
      </c>
      <c r="S3" s="8" t="s">
        <v>33</v>
      </c>
      <c r="T3" s="8" t="s">
        <v>27</v>
      </c>
      <c r="U3" s="8" t="s">
        <v>28</v>
      </c>
      <c r="V3" s="8" t="s">
        <v>29</v>
      </c>
      <c r="W3" s="19" t="s">
        <v>30</v>
      </c>
      <c r="X3" s="8" t="s">
        <v>31</v>
      </c>
      <c r="Y3" s="8" t="s">
        <v>32</v>
      </c>
      <c r="Z3" s="8" t="s">
        <v>33</v>
      </c>
      <c r="AA3" s="8" t="s">
        <v>27</v>
      </c>
      <c r="AB3" s="8" t="s">
        <v>28</v>
      </c>
      <c r="AC3" s="8" t="s">
        <v>29</v>
      </c>
      <c r="AD3" s="19" t="s">
        <v>30</v>
      </c>
      <c r="AE3" s="8" t="s">
        <v>31</v>
      </c>
      <c r="AF3" s="8" t="s">
        <v>32</v>
      </c>
      <c r="AG3" s="8" t="s">
        <v>33</v>
      </c>
      <c r="AH3" s="8" t="s">
        <v>27</v>
      </c>
      <c r="AI3" s="8" t="s">
        <v>28</v>
      </c>
      <c r="AJ3" s="19"/>
    </row>
    <row r="4" spans="1:45">
      <c r="A4" s="9" t="s">
        <v>0</v>
      </c>
      <c r="B4" s="10" t="s">
        <v>23</v>
      </c>
      <c r="C4" s="10" t="s">
        <v>24</v>
      </c>
      <c r="D4" s="10" t="s">
        <v>25</v>
      </c>
      <c r="E4" s="10" t="s">
        <v>26</v>
      </c>
      <c r="F4" s="14">
        <v>1</v>
      </c>
      <c r="G4" s="14">
        <v>2</v>
      </c>
      <c r="H4" s="14">
        <v>3</v>
      </c>
      <c r="I4" s="14">
        <v>4</v>
      </c>
      <c r="J4" s="14">
        <v>5</v>
      </c>
      <c r="K4" s="14">
        <v>6</v>
      </c>
      <c r="L4" s="14">
        <v>7</v>
      </c>
      <c r="M4" s="14">
        <v>8</v>
      </c>
      <c r="N4" s="14">
        <v>9</v>
      </c>
      <c r="O4" s="35">
        <v>10</v>
      </c>
      <c r="P4" s="35">
        <v>11</v>
      </c>
      <c r="Q4" s="14">
        <v>12</v>
      </c>
      <c r="R4" s="14">
        <v>13</v>
      </c>
      <c r="S4" s="14">
        <v>14</v>
      </c>
      <c r="T4" s="14">
        <v>15</v>
      </c>
      <c r="U4" s="14">
        <v>16</v>
      </c>
      <c r="V4" s="14">
        <v>17</v>
      </c>
      <c r="W4" s="14">
        <v>18</v>
      </c>
      <c r="X4" s="14">
        <v>19</v>
      </c>
      <c r="Y4" s="14">
        <v>20</v>
      </c>
      <c r="Z4" s="14">
        <v>21</v>
      </c>
      <c r="AA4" s="14">
        <v>22</v>
      </c>
      <c r="AB4" s="14">
        <v>23</v>
      </c>
      <c r="AC4" s="14">
        <v>24</v>
      </c>
      <c r="AD4" s="14">
        <v>25</v>
      </c>
      <c r="AE4" s="14">
        <v>26</v>
      </c>
      <c r="AF4" s="14">
        <v>27</v>
      </c>
      <c r="AG4" s="14">
        <v>28</v>
      </c>
      <c r="AH4" s="14">
        <v>29</v>
      </c>
      <c r="AI4" s="14">
        <v>30</v>
      </c>
      <c r="AJ4" s="14"/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5" ht="15.5">
      <c r="A5" s="3">
        <v>5007518</v>
      </c>
      <c r="B5" s="3" t="s">
        <v>2</v>
      </c>
      <c r="C5" s="3" t="s">
        <v>3</v>
      </c>
      <c r="D5" s="3">
        <v>4</v>
      </c>
      <c r="E5" s="3">
        <v>2024</v>
      </c>
      <c r="F5" s="15">
        <v>3</v>
      </c>
      <c r="G5" s="15">
        <v>3</v>
      </c>
      <c r="H5" s="15">
        <v>3</v>
      </c>
      <c r="I5" s="15">
        <v>3</v>
      </c>
      <c r="J5" s="31">
        <v>4</v>
      </c>
      <c r="K5" s="15">
        <v>1</v>
      </c>
      <c r="L5" s="15">
        <v>3</v>
      </c>
      <c r="M5" s="31">
        <v>4</v>
      </c>
      <c r="N5" s="15">
        <v>1</v>
      </c>
      <c r="O5" s="31">
        <v>4</v>
      </c>
      <c r="P5" s="31">
        <v>4</v>
      </c>
      <c r="Q5" s="15">
        <v>1</v>
      </c>
      <c r="R5" s="15">
        <v>3</v>
      </c>
      <c r="S5" s="31">
        <v>4</v>
      </c>
      <c r="T5" s="15">
        <v>1</v>
      </c>
      <c r="U5" s="15">
        <v>3</v>
      </c>
      <c r="V5" s="31">
        <v>4</v>
      </c>
      <c r="W5" s="15">
        <v>1</v>
      </c>
      <c r="X5" s="15">
        <v>3</v>
      </c>
      <c r="Y5" s="31">
        <v>4</v>
      </c>
      <c r="Z5" s="15">
        <v>1</v>
      </c>
      <c r="AA5" s="15">
        <v>3</v>
      </c>
      <c r="AB5" s="31">
        <v>4</v>
      </c>
      <c r="AC5" s="15">
        <v>1</v>
      </c>
      <c r="AD5" s="15">
        <v>3</v>
      </c>
      <c r="AE5" s="15">
        <v>3</v>
      </c>
      <c r="AF5" s="31">
        <v>4</v>
      </c>
      <c r="AG5" s="15">
        <v>1</v>
      </c>
      <c r="AH5" s="15">
        <v>3</v>
      </c>
      <c r="AI5" s="31">
        <v>4</v>
      </c>
      <c r="AJ5" s="34"/>
      <c r="AK5" s="2" t="s">
        <v>4</v>
      </c>
      <c r="AO5" s="17">
        <f>COUNTIF(F5:AJ5,"4")</f>
        <v>10</v>
      </c>
      <c r="AP5" s="17">
        <f>COUNTIF(F5:AJ5,"3")</f>
        <v>12</v>
      </c>
      <c r="AQ5" s="17">
        <f>COUNTIF(F5:AJ5,"2")</f>
        <v>0</v>
      </c>
      <c r="AR5" s="17">
        <f>COUNTIF(F5:AJ5,"1")</f>
        <v>8</v>
      </c>
      <c r="AS5">
        <f>SUM(AO5:AR5)</f>
        <v>30</v>
      </c>
    </row>
    <row r="6" spans="1:45" ht="15.5">
      <c r="A6" s="3">
        <v>5007519</v>
      </c>
      <c r="B6" s="3" t="s">
        <v>5</v>
      </c>
      <c r="C6" s="3" t="s">
        <v>3</v>
      </c>
      <c r="D6" s="3">
        <v>4</v>
      </c>
      <c r="E6" s="3">
        <v>2024</v>
      </c>
      <c r="F6" s="15">
        <v>1</v>
      </c>
      <c r="G6" s="15">
        <v>1</v>
      </c>
      <c r="H6" s="15">
        <v>1</v>
      </c>
      <c r="I6" s="15">
        <v>1</v>
      </c>
      <c r="J6" s="15">
        <v>3</v>
      </c>
      <c r="K6" s="31">
        <v>4</v>
      </c>
      <c r="L6" s="15">
        <v>1</v>
      </c>
      <c r="M6" s="15">
        <v>3</v>
      </c>
      <c r="N6" s="31">
        <v>4</v>
      </c>
      <c r="O6" s="32">
        <v>4</v>
      </c>
      <c r="P6" s="31">
        <v>4</v>
      </c>
      <c r="Q6" s="15">
        <v>3</v>
      </c>
      <c r="R6" s="31">
        <v>4</v>
      </c>
      <c r="S6" s="15">
        <v>1</v>
      </c>
      <c r="T6" s="15">
        <v>3</v>
      </c>
      <c r="U6" s="31">
        <v>4</v>
      </c>
      <c r="V6" s="15">
        <v>1</v>
      </c>
      <c r="W6" s="15">
        <v>3</v>
      </c>
      <c r="X6" s="31">
        <v>4</v>
      </c>
      <c r="Y6" s="15">
        <v>1</v>
      </c>
      <c r="Z6" s="15">
        <v>3</v>
      </c>
      <c r="AA6" s="31">
        <v>4</v>
      </c>
      <c r="AB6" s="15">
        <v>1</v>
      </c>
      <c r="AC6" s="15">
        <v>3</v>
      </c>
      <c r="AD6" s="31">
        <v>4</v>
      </c>
      <c r="AE6" s="15">
        <v>2</v>
      </c>
      <c r="AF6" s="15">
        <v>3</v>
      </c>
      <c r="AG6" s="31">
        <v>4</v>
      </c>
      <c r="AH6" s="15">
        <v>1</v>
      </c>
      <c r="AI6" s="15">
        <v>3</v>
      </c>
      <c r="AJ6" s="34"/>
      <c r="AK6" s="2" t="s">
        <v>6</v>
      </c>
      <c r="AO6" s="17">
        <f t="shared" ref="AO6:AO7" si="0">COUNTIF(F6:AJ6,"4")</f>
        <v>10</v>
      </c>
      <c r="AP6" s="17">
        <f t="shared" ref="AP6:AP7" si="1">COUNTIF(F6:AJ6,"3")</f>
        <v>9</v>
      </c>
      <c r="AQ6" s="17">
        <f t="shared" ref="AQ6:AQ7" si="2">COUNTIF(F6:AJ6,"2")</f>
        <v>1</v>
      </c>
      <c r="AR6" s="17">
        <f t="shared" ref="AR6" si="3">COUNTIF(F6:AJ6,"1")</f>
        <v>10</v>
      </c>
      <c r="AS6">
        <f t="shared" ref="AS6:AS7" si="4">SUM(AO6:AR6)</f>
        <v>30</v>
      </c>
    </row>
    <row r="7" spans="1:45" ht="15.5">
      <c r="A7" s="3">
        <v>5007660</v>
      </c>
      <c r="B7" s="3" t="s">
        <v>7</v>
      </c>
      <c r="C7" s="3" t="s">
        <v>3</v>
      </c>
      <c r="D7" s="3">
        <v>4</v>
      </c>
      <c r="E7" s="3">
        <v>2024</v>
      </c>
      <c r="F7" s="15">
        <v>2</v>
      </c>
      <c r="G7" s="15">
        <v>2</v>
      </c>
      <c r="H7" s="15">
        <v>2</v>
      </c>
      <c r="I7" s="31">
        <v>4</v>
      </c>
      <c r="J7" s="15">
        <v>1</v>
      </c>
      <c r="K7" s="15">
        <v>3</v>
      </c>
      <c r="L7" s="31">
        <v>4</v>
      </c>
      <c r="M7" s="15">
        <v>1</v>
      </c>
      <c r="N7" s="15">
        <v>3</v>
      </c>
      <c r="O7" s="31">
        <v>4</v>
      </c>
      <c r="P7" s="32">
        <v>4</v>
      </c>
      <c r="Q7" s="31">
        <v>4</v>
      </c>
      <c r="R7" s="15">
        <v>1</v>
      </c>
      <c r="S7" s="15">
        <v>3</v>
      </c>
      <c r="T7" s="31">
        <v>4</v>
      </c>
      <c r="U7" s="15">
        <v>1</v>
      </c>
      <c r="V7" s="15">
        <v>3</v>
      </c>
      <c r="W7" s="31">
        <v>4</v>
      </c>
      <c r="X7" s="15">
        <v>1</v>
      </c>
      <c r="Y7" s="15">
        <v>3</v>
      </c>
      <c r="Z7" s="31">
        <v>4</v>
      </c>
      <c r="AA7" s="15">
        <v>1</v>
      </c>
      <c r="AB7" s="15">
        <v>3</v>
      </c>
      <c r="AC7" s="31">
        <v>4</v>
      </c>
      <c r="AD7" s="15">
        <v>1</v>
      </c>
      <c r="AE7" s="15">
        <v>1</v>
      </c>
      <c r="AF7" s="15">
        <v>3</v>
      </c>
      <c r="AG7" s="15">
        <v>3</v>
      </c>
      <c r="AH7" s="31">
        <v>4</v>
      </c>
      <c r="AI7" s="15">
        <v>1</v>
      </c>
      <c r="AJ7" s="34"/>
      <c r="AK7" t="s">
        <v>8</v>
      </c>
      <c r="AO7" s="17">
        <f t="shared" si="0"/>
        <v>10</v>
      </c>
      <c r="AP7" s="17">
        <f t="shared" si="1"/>
        <v>8</v>
      </c>
      <c r="AQ7" s="17">
        <f t="shared" si="2"/>
        <v>3</v>
      </c>
      <c r="AR7" s="17">
        <f>COUNTIF(F7:AJ7,"1")</f>
        <v>9</v>
      </c>
      <c r="AS7">
        <f t="shared" si="4"/>
        <v>30</v>
      </c>
    </row>
    <row r="8" spans="1:45" ht="15.5">
      <c r="C8" s="6" t="s">
        <v>34</v>
      </c>
      <c r="D8" s="27"/>
      <c r="E8" t="s">
        <v>14</v>
      </c>
      <c r="F8" s="7">
        <f>COUNTIF(F5:F7,"1")</f>
        <v>1</v>
      </c>
      <c r="G8" s="7">
        <f t="shared" ref="G8:AI8" si="5">COUNTIF(G5:G7,"1")</f>
        <v>1</v>
      </c>
      <c r="H8" s="7">
        <f t="shared" si="5"/>
        <v>1</v>
      </c>
      <c r="I8" s="7">
        <f t="shared" si="5"/>
        <v>1</v>
      </c>
      <c r="J8" s="7">
        <f t="shared" si="5"/>
        <v>1</v>
      </c>
      <c r="K8" s="7">
        <f t="shared" si="5"/>
        <v>1</v>
      </c>
      <c r="L8" s="7">
        <f t="shared" si="5"/>
        <v>1</v>
      </c>
      <c r="M8" s="7">
        <f t="shared" si="5"/>
        <v>1</v>
      </c>
      <c r="N8" s="7">
        <f t="shared" si="5"/>
        <v>1</v>
      </c>
      <c r="O8" s="7">
        <f t="shared" si="5"/>
        <v>0</v>
      </c>
      <c r="P8" s="7">
        <f t="shared" si="5"/>
        <v>0</v>
      </c>
      <c r="Q8" s="7">
        <f t="shared" si="5"/>
        <v>1</v>
      </c>
      <c r="R8" s="7">
        <f t="shared" si="5"/>
        <v>1</v>
      </c>
      <c r="S8" s="7">
        <f t="shared" si="5"/>
        <v>1</v>
      </c>
      <c r="T8" s="7">
        <f t="shared" si="5"/>
        <v>1</v>
      </c>
      <c r="U8" s="7">
        <f t="shared" si="5"/>
        <v>1</v>
      </c>
      <c r="V8" s="7">
        <f t="shared" si="5"/>
        <v>1</v>
      </c>
      <c r="W8" s="7">
        <f t="shared" si="5"/>
        <v>1</v>
      </c>
      <c r="X8" s="7">
        <f t="shared" si="5"/>
        <v>1</v>
      </c>
      <c r="Y8" s="7">
        <f t="shared" si="5"/>
        <v>1</v>
      </c>
      <c r="Z8" s="7">
        <f t="shared" si="5"/>
        <v>1</v>
      </c>
      <c r="AA8" s="7">
        <f t="shared" si="5"/>
        <v>1</v>
      </c>
      <c r="AB8" s="7">
        <f t="shared" si="5"/>
        <v>1</v>
      </c>
      <c r="AC8" s="7">
        <f t="shared" si="5"/>
        <v>1</v>
      </c>
      <c r="AD8" s="7">
        <f t="shared" si="5"/>
        <v>1</v>
      </c>
      <c r="AE8" s="7">
        <f t="shared" si="5"/>
        <v>1</v>
      </c>
      <c r="AF8" s="7">
        <f t="shared" si="5"/>
        <v>0</v>
      </c>
      <c r="AG8" s="7">
        <f t="shared" si="5"/>
        <v>1</v>
      </c>
      <c r="AH8" s="7">
        <f t="shared" si="5"/>
        <v>1</v>
      </c>
      <c r="AI8" s="7">
        <f t="shared" si="5"/>
        <v>1</v>
      </c>
      <c r="AJ8" s="25"/>
      <c r="AK8" t="s">
        <v>9</v>
      </c>
    </row>
    <row r="9" spans="1:45" ht="15.5">
      <c r="C9" s="6" t="s">
        <v>35</v>
      </c>
      <c r="E9" t="s">
        <v>15</v>
      </c>
      <c r="F9" s="1">
        <f>COUNTIF(F5:F7,"2")</f>
        <v>1</v>
      </c>
      <c r="G9" s="1">
        <f t="shared" ref="G9:AI9" si="6">COUNTIF(G5:G7,"2")</f>
        <v>1</v>
      </c>
      <c r="H9" s="1">
        <f t="shared" si="6"/>
        <v>1</v>
      </c>
      <c r="I9" s="1">
        <f t="shared" si="6"/>
        <v>0</v>
      </c>
      <c r="J9" s="1">
        <f t="shared" si="6"/>
        <v>0</v>
      </c>
      <c r="K9" s="1">
        <f t="shared" si="6"/>
        <v>0</v>
      </c>
      <c r="L9" s="1">
        <f t="shared" si="6"/>
        <v>0</v>
      </c>
      <c r="M9" s="1">
        <f t="shared" si="6"/>
        <v>0</v>
      </c>
      <c r="N9" s="1">
        <f t="shared" si="6"/>
        <v>0</v>
      </c>
      <c r="O9" s="1">
        <f t="shared" si="6"/>
        <v>0</v>
      </c>
      <c r="P9" s="1">
        <f t="shared" si="6"/>
        <v>0</v>
      </c>
      <c r="Q9" s="1">
        <f t="shared" si="6"/>
        <v>0</v>
      </c>
      <c r="R9" s="1">
        <f t="shared" si="6"/>
        <v>0</v>
      </c>
      <c r="S9" s="1">
        <f t="shared" si="6"/>
        <v>0</v>
      </c>
      <c r="T9" s="1">
        <f t="shared" si="6"/>
        <v>0</v>
      </c>
      <c r="U9" s="1">
        <f t="shared" si="6"/>
        <v>0</v>
      </c>
      <c r="V9" s="1">
        <f t="shared" si="6"/>
        <v>0</v>
      </c>
      <c r="W9" s="1">
        <f t="shared" si="6"/>
        <v>0</v>
      </c>
      <c r="X9" s="1">
        <f t="shared" si="6"/>
        <v>0</v>
      </c>
      <c r="Y9" s="1">
        <f t="shared" si="6"/>
        <v>0</v>
      </c>
      <c r="Z9" s="1">
        <f t="shared" si="6"/>
        <v>0</v>
      </c>
      <c r="AA9" s="1">
        <f t="shared" si="6"/>
        <v>0</v>
      </c>
      <c r="AB9" s="1">
        <f t="shared" si="6"/>
        <v>0</v>
      </c>
      <c r="AC9" s="1">
        <f t="shared" si="6"/>
        <v>0</v>
      </c>
      <c r="AD9" s="1">
        <f t="shared" si="6"/>
        <v>0</v>
      </c>
      <c r="AE9" s="1">
        <f t="shared" si="6"/>
        <v>1</v>
      </c>
      <c r="AF9" s="1">
        <f t="shared" si="6"/>
        <v>0</v>
      </c>
      <c r="AG9" s="1">
        <f t="shared" si="6"/>
        <v>0</v>
      </c>
      <c r="AH9" s="1">
        <f t="shared" si="6"/>
        <v>0</v>
      </c>
      <c r="AI9" s="1">
        <f t="shared" si="6"/>
        <v>0</v>
      </c>
      <c r="AJ9" s="26"/>
      <c r="AK9" t="s">
        <v>10</v>
      </c>
    </row>
    <row r="10" spans="1:45" ht="15.5">
      <c r="C10" s="6" t="s">
        <v>37</v>
      </c>
      <c r="E10" t="s">
        <v>16</v>
      </c>
      <c r="F10" s="1">
        <f>COUNTIF(F5:F7,"3")</f>
        <v>1</v>
      </c>
      <c r="G10" s="1">
        <f t="shared" ref="G10:AI10" si="7">COUNTIF(G5:G7,"3")</f>
        <v>1</v>
      </c>
      <c r="H10" s="1">
        <f t="shared" si="7"/>
        <v>1</v>
      </c>
      <c r="I10" s="1">
        <f t="shared" si="7"/>
        <v>1</v>
      </c>
      <c r="J10" s="1">
        <f t="shared" si="7"/>
        <v>1</v>
      </c>
      <c r="K10" s="1">
        <f t="shared" si="7"/>
        <v>1</v>
      </c>
      <c r="L10" s="1">
        <f t="shared" si="7"/>
        <v>1</v>
      </c>
      <c r="M10" s="1">
        <f t="shared" si="7"/>
        <v>1</v>
      </c>
      <c r="N10" s="1">
        <f t="shared" si="7"/>
        <v>1</v>
      </c>
      <c r="O10" s="1">
        <f t="shared" si="7"/>
        <v>0</v>
      </c>
      <c r="P10" s="1">
        <f t="shared" si="7"/>
        <v>0</v>
      </c>
      <c r="Q10" s="1">
        <f t="shared" si="7"/>
        <v>1</v>
      </c>
      <c r="R10" s="1">
        <f t="shared" si="7"/>
        <v>1</v>
      </c>
      <c r="S10" s="1">
        <f t="shared" si="7"/>
        <v>1</v>
      </c>
      <c r="T10" s="1">
        <f t="shared" si="7"/>
        <v>1</v>
      </c>
      <c r="U10" s="1">
        <f t="shared" si="7"/>
        <v>1</v>
      </c>
      <c r="V10" s="1">
        <f t="shared" si="7"/>
        <v>1</v>
      </c>
      <c r="W10" s="1">
        <f t="shared" si="7"/>
        <v>1</v>
      </c>
      <c r="X10" s="1">
        <f t="shared" si="7"/>
        <v>1</v>
      </c>
      <c r="Y10" s="1">
        <f t="shared" si="7"/>
        <v>1</v>
      </c>
      <c r="Z10" s="1">
        <f t="shared" si="7"/>
        <v>1</v>
      </c>
      <c r="AA10" s="1">
        <f t="shared" si="7"/>
        <v>1</v>
      </c>
      <c r="AB10" s="1">
        <f t="shared" si="7"/>
        <v>1</v>
      </c>
      <c r="AC10" s="1">
        <f t="shared" si="7"/>
        <v>1</v>
      </c>
      <c r="AD10" s="1">
        <f t="shared" si="7"/>
        <v>1</v>
      </c>
      <c r="AE10" s="1">
        <f t="shared" si="7"/>
        <v>1</v>
      </c>
      <c r="AF10" s="1">
        <f t="shared" si="7"/>
        <v>2</v>
      </c>
      <c r="AG10" s="1">
        <f t="shared" si="7"/>
        <v>1</v>
      </c>
      <c r="AH10" s="1">
        <f t="shared" si="7"/>
        <v>1</v>
      </c>
      <c r="AI10" s="1">
        <f t="shared" si="7"/>
        <v>1</v>
      </c>
      <c r="AJ10" s="26"/>
      <c r="AK10" t="s">
        <v>11</v>
      </c>
    </row>
    <row r="11" spans="1:45" ht="15.5">
      <c r="C11" s="5"/>
      <c r="E11" t="s">
        <v>17</v>
      </c>
      <c r="F11" s="1">
        <f>COUNTIF(F5:F7,"4")</f>
        <v>0</v>
      </c>
      <c r="G11" s="1">
        <f t="shared" ref="G11:AI11" si="8">COUNTIF(G5:G7,"4")</f>
        <v>0</v>
      </c>
      <c r="H11" s="1">
        <f t="shared" si="8"/>
        <v>0</v>
      </c>
      <c r="I11" s="1">
        <f t="shared" si="8"/>
        <v>1</v>
      </c>
      <c r="J11" s="1">
        <f t="shared" si="8"/>
        <v>1</v>
      </c>
      <c r="K11" s="1">
        <f t="shared" si="8"/>
        <v>1</v>
      </c>
      <c r="L11" s="1">
        <f t="shared" si="8"/>
        <v>1</v>
      </c>
      <c r="M11" s="1">
        <f t="shared" si="8"/>
        <v>1</v>
      </c>
      <c r="N11" s="1">
        <f t="shared" si="8"/>
        <v>1</v>
      </c>
      <c r="O11" s="1">
        <f t="shared" si="8"/>
        <v>3</v>
      </c>
      <c r="P11" s="1">
        <f t="shared" si="8"/>
        <v>3</v>
      </c>
      <c r="Q11" s="1">
        <f t="shared" si="8"/>
        <v>1</v>
      </c>
      <c r="R11" s="1">
        <f t="shared" si="8"/>
        <v>1</v>
      </c>
      <c r="S11" s="1">
        <f t="shared" si="8"/>
        <v>1</v>
      </c>
      <c r="T11" s="1">
        <f t="shared" si="8"/>
        <v>1</v>
      </c>
      <c r="U11" s="1">
        <f t="shared" si="8"/>
        <v>1</v>
      </c>
      <c r="V11" s="1">
        <f t="shared" si="8"/>
        <v>1</v>
      </c>
      <c r="W11" s="1">
        <f t="shared" si="8"/>
        <v>1</v>
      </c>
      <c r="X11" s="1">
        <f t="shared" si="8"/>
        <v>1</v>
      </c>
      <c r="Y11" s="1">
        <f t="shared" si="8"/>
        <v>1</v>
      </c>
      <c r="Z11" s="1">
        <f t="shared" si="8"/>
        <v>1</v>
      </c>
      <c r="AA11" s="1">
        <f t="shared" si="8"/>
        <v>1</v>
      </c>
      <c r="AB11" s="1">
        <f t="shared" si="8"/>
        <v>1</v>
      </c>
      <c r="AC11" s="1">
        <f t="shared" si="8"/>
        <v>1</v>
      </c>
      <c r="AD11" s="1">
        <f t="shared" si="8"/>
        <v>1</v>
      </c>
      <c r="AE11" s="1">
        <f t="shared" si="8"/>
        <v>0</v>
      </c>
      <c r="AF11" s="1">
        <f t="shared" si="8"/>
        <v>1</v>
      </c>
      <c r="AG11" s="1">
        <f t="shared" si="8"/>
        <v>1</v>
      </c>
      <c r="AH11" s="1">
        <f t="shared" si="8"/>
        <v>1</v>
      </c>
      <c r="AI11" s="1">
        <f t="shared" si="8"/>
        <v>1</v>
      </c>
      <c r="AJ11" s="26"/>
      <c r="AK11" t="s">
        <v>12</v>
      </c>
    </row>
    <row r="12" spans="1:45">
      <c r="AK12" t="s">
        <v>13</v>
      </c>
    </row>
    <row r="14" spans="1:45">
      <c r="D14" s="6" t="s">
        <v>36</v>
      </c>
      <c r="E14" s="5" t="s">
        <v>49</v>
      </c>
    </row>
    <row r="15" spans="1:45">
      <c r="E15" s="5" t="s">
        <v>50</v>
      </c>
    </row>
    <row r="16" spans="1:45"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35"/>
  <sheetViews>
    <sheetView view="pageBreakPreview" zoomScale="60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Z33" sqref="Z33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6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6" ht="19" thickBot="1">
      <c r="A2" s="89" t="str">
        <f>A3</f>
        <v>BULAN MEI 2024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33"/>
      <c r="AL2" s="33"/>
      <c r="AM2" s="33"/>
      <c r="AN2" s="33"/>
    </row>
    <row r="3" spans="1:46">
      <c r="A3" s="90" t="s">
        <v>52</v>
      </c>
      <c r="B3" s="91"/>
      <c r="C3" s="91"/>
      <c r="D3" s="91"/>
      <c r="E3" s="92"/>
      <c r="F3" s="36" t="s">
        <v>29</v>
      </c>
      <c r="G3" s="37" t="s">
        <v>30</v>
      </c>
      <c r="H3" s="37" t="s">
        <v>31</v>
      </c>
      <c r="I3" s="37" t="s">
        <v>32</v>
      </c>
      <c r="J3" s="37" t="s">
        <v>33</v>
      </c>
      <c r="K3" s="37" t="s">
        <v>27</v>
      </c>
      <c r="L3" s="37" t="s">
        <v>28</v>
      </c>
      <c r="M3" s="37" t="s">
        <v>29</v>
      </c>
      <c r="N3" s="37" t="s">
        <v>30</v>
      </c>
      <c r="O3" s="36" t="s">
        <v>31</v>
      </c>
      <c r="P3" s="36" t="s">
        <v>32</v>
      </c>
      <c r="Q3" s="36" t="s">
        <v>33</v>
      </c>
      <c r="R3" s="36" t="s">
        <v>27</v>
      </c>
      <c r="S3" s="36" t="s">
        <v>28</v>
      </c>
      <c r="T3" s="36" t="s">
        <v>29</v>
      </c>
      <c r="U3" s="37" t="s">
        <v>30</v>
      </c>
      <c r="V3" s="36" t="s">
        <v>31</v>
      </c>
      <c r="W3" s="36" t="s">
        <v>32</v>
      </c>
      <c r="X3" s="36" t="s">
        <v>33</v>
      </c>
      <c r="Y3" s="36" t="s">
        <v>27</v>
      </c>
      <c r="Z3" s="36" t="s">
        <v>28</v>
      </c>
      <c r="AA3" s="36" t="s">
        <v>29</v>
      </c>
      <c r="AB3" s="37" t="s">
        <v>30</v>
      </c>
      <c r="AC3" s="36" t="s">
        <v>31</v>
      </c>
      <c r="AD3" s="36" t="s">
        <v>32</v>
      </c>
      <c r="AE3" s="36" t="s">
        <v>33</v>
      </c>
      <c r="AF3" s="36" t="s">
        <v>27</v>
      </c>
      <c r="AG3" s="36" t="s">
        <v>28</v>
      </c>
      <c r="AH3" s="36" t="s">
        <v>29</v>
      </c>
      <c r="AI3" s="37" t="s">
        <v>30</v>
      </c>
      <c r="AJ3" s="38" t="s">
        <v>31</v>
      </c>
    </row>
    <row r="4" spans="1:46" ht="15" thickBot="1">
      <c r="A4" s="39" t="s">
        <v>0</v>
      </c>
      <c r="B4" s="40" t="s">
        <v>23</v>
      </c>
      <c r="C4" s="40" t="s">
        <v>24</v>
      </c>
      <c r="D4" s="40" t="s">
        <v>25</v>
      </c>
      <c r="E4" s="40" t="s">
        <v>26</v>
      </c>
      <c r="F4" s="41">
        <v>1</v>
      </c>
      <c r="G4" s="42">
        <v>2</v>
      </c>
      <c r="H4" s="42">
        <v>3</v>
      </c>
      <c r="I4" s="42">
        <v>4</v>
      </c>
      <c r="J4" s="42">
        <v>5</v>
      </c>
      <c r="K4" s="42">
        <v>6</v>
      </c>
      <c r="L4" s="42">
        <v>7</v>
      </c>
      <c r="M4" s="42">
        <v>8</v>
      </c>
      <c r="N4" s="41">
        <v>9</v>
      </c>
      <c r="O4" s="42">
        <v>10</v>
      </c>
      <c r="P4" s="42">
        <v>11</v>
      </c>
      <c r="Q4" s="42">
        <v>12</v>
      </c>
      <c r="R4" s="42">
        <v>13</v>
      </c>
      <c r="S4" s="42">
        <v>14</v>
      </c>
      <c r="T4" s="42">
        <v>15</v>
      </c>
      <c r="U4" s="42">
        <v>16</v>
      </c>
      <c r="V4" s="42">
        <v>17</v>
      </c>
      <c r="W4" s="42">
        <v>18</v>
      </c>
      <c r="X4" s="42">
        <v>19</v>
      </c>
      <c r="Y4" s="42">
        <v>20</v>
      </c>
      <c r="Z4" s="42">
        <v>21</v>
      </c>
      <c r="AA4" s="42">
        <v>22</v>
      </c>
      <c r="AB4" s="41">
        <v>23</v>
      </c>
      <c r="AC4" s="42">
        <v>24</v>
      </c>
      <c r="AD4" s="42">
        <v>25</v>
      </c>
      <c r="AE4" s="42">
        <v>26</v>
      </c>
      <c r="AF4" s="42">
        <v>27</v>
      </c>
      <c r="AG4" s="42">
        <v>28</v>
      </c>
      <c r="AH4" s="42">
        <v>29</v>
      </c>
      <c r="AI4" s="42">
        <v>30</v>
      </c>
      <c r="AJ4" s="43">
        <v>31</v>
      </c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6" ht="16" thickBot="1">
      <c r="A5" s="44">
        <v>5007518</v>
      </c>
      <c r="B5" s="45" t="s">
        <v>2</v>
      </c>
      <c r="C5" s="45" t="s">
        <v>3</v>
      </c>
      <c r="D5" s="45">
        <v>5</v>
      </c>
      <c r="E5" s="45">
        <v>2024</v>
      </c>
      <c r="F5" s="46">
        <v>4</v>
      </c>
      <c r="G5" s="47">
        <v>3</v>
      </c>
      <c r="H5" s="48">
        <v>4</v>
      </c>
      <c r="I5" s="47">
        <v>1</v>
      </c>
      <c r="J5" s="47">
        <v>1</v>
      </c>
      <c r="K5" s="47">
        <v>3</v>
      </c>
      <c r="L5" s="47">
        <v>3</v>
      </c>
      <c r="M5" s="47">
        <v>3</v>
      </c>
      <c r="N5" s="48">
        <v>4</v>
      </c>
      <c r="O5" s="48">
        <v>4</v>
      </c>
      <c r="P5" s="47">
        <v>1</v>
      </c>
      <c r="Q5" s="47">
        <v>3</v>
      </c>
      <c r="R5" s="31">
        <v>4</v>
      </c>
      <c r="S5" s="47">
        <v>1</v>
      </c>
      <c r="T5" s="15">
        <v>3</v>
      </c>
      <c r="U5" s="31">
        <v>4</v>
      </c>
      <c r="V5" s="47">
        <v>1</v>
      </c>
      <c r="W5" s="47">
        <v>3</v>
      </c>
      <c r="X5" s="31">
        <v>4</v>
      </c>
      <c r="Y5" s="15">
        <v>1</v>
      </c>
      <c r="Z5" s="47">
        <v>3</v>
      </c>
      <c r="AA5" s="47">
        <v>3</v>
      </c>
      <c r="AB5" s="48">
        <v>4</v>
      </c>
      <c r="AC5" s="47">
        <v>3</v>
      </c>
      <c r="AD5" s="47">
        <v>3</v>
      </c>
      <c r="AE5" s="66">
        <v>4</v>
      </c>
      <c r="AF5" s="67">
        <v>2</v>
      </c>
      <c r="AG5" s="47">
        <v>2</v>
      </c>
      <c r="AH5" s="47">
        <v>3</v>
      </c>
      <c r="AI5" s="47">
        <v>3</v>
      </c>
      <c r="AJ5" s="31">
        <v>4</v>
      </c>
      <c r="AK5" s="2" t="s">
        <v>4</v>
      </c>
      <c r="AO5" s="17">
        <f>COUNTIF(F5:AJ5,"4")</f>
        <v>10</v>
      </c>
      <c r="AP5" s="17">
        <f>COUNTIF(F5:AJ5,"3")</f>
        <v>13</v>
      </c>
      <c r="AQ5" s="17">
        <f>COUNTIF(F5:AJ5,"2")</f>
        <v>2</v>
      </c>
      <c r="AR5" s="17">
        <f>COUNTIF(F5:AJ5,"1")</f>
        <v>6</v>
      </c>
      <c r="AS5">
        <f>SUM(AO5:AR5)</f>
        <v>31</v>
      </c>
      <c r="AT5">
        <f>SUM(AP5:AR5)</f>
        <v>21</v>
      </c>
    </row>
    <row r="6" spans="1:46" ht="15.5">
      <c r="A6" s="49">
        <v>5007519</v>
      </c>
      <c r="B6" s="3" t="s">
        <v>5</v>
      </c>
      <c r="C6" s="3" t="s">
        <v>3</v>
      </c>
      <c r="D6" s="3">
        <v>5</v>
      </c>
      <c r="E6" s="3">
        <v>2024</v>
      </c>
      <c r="F6" s="31">
        <v>4</v>
      </c>
      <c r="G6" s="15">
        <v>1</v>
      </c>
      <c r="H6" s="15">
        <v>1</v>
      </c>
      <c r="I6" s="31">
        <v>4</v>
      </c>
      <c r="J6" s="15">
        <v>3</v>
      </c>
      <c r="K6" s="66">
        <v>4</v>
      </c>
      <c r="L6" s="15">
        <v>1</v>
      </c>
      <c r="M6" s="71">
        <v>1</v>
      </c>
      <c r="N6" s="32">
        <v>4</v>
      </c>
      <c r="O6" s="15">
        <v>3</v>
      </c>
      <c r="P6" s="31">
        <v>4</v>
      </c>
      <c r="Q6" s="15">
        <v>1</v>
      </c>
      <c r="R6" s="15">
        <v>3</v>
      </c>
      <c r="S6" s="31">
        <v>4</v>
      </c>
      <c r="T6" s="15">
        <v>1</v>
      </c>
      <c r="U6" s="15">
        <v>3</v>
      </c>
      <c r="V6" s="31">
        <v>4</v>
      </c>
      <c r="W6" s="15">
        <v>1</v>
      </c>
      <c r="X6" s="15">
        <v>3</v>
      </c>
      <c r="Y6" s="31">
        <v>4</v>
      </c>
      <c r="Z6" s="15">
        <v>1</v>
      </c>
      <c r="AA6" s="15">
        <v>2</v>
      </c>
      <c r="AB6" s="31">
        <v>4</v>
      </c>
      <c r="AC6" s="15">
        <v>1</v>
      </c>
      <c r="AD6" s="66">
        <v>4</v>
      </c>
      <c r="AE6" s="67">
        <v>1</v>
      </c>
      <c r="AF6" s="67">
        <v>1</v>
      </c>
      <c r="AG6" s="15">
        <v>1</v>
      </c>
      <c r="AH6" s="47">
        <v>1</v>
      </c>
      <c r="AI6" s="31">
        <v>4</v>
      </c>
      <c r="AJ6" s="50">
        <v>3</v>
      </c>
      <c r="AK6" s="2" t="s">
        <v>6</v>
      </c>
      <c r="AO6" s="17">
        <f t="shared" ref="AO6:AO7" si="0">COUNTIF(F6:AJ6,"4")</f>
        <v>11</v>
      </c>
      <c r="AP6" s="17">
        <f t="shared" ref="AP6:AP7" si="1">COUNTIF(F6:AJ6,"3")</f>
        <v>6</v>
      </c>
      <c r="AQ6" s="17">
        <f t="shared" ref="AQ6:AQ7" si="2">COUNTIF(F6:AJ6,"2")</f>
        <v>1</v>
      </c>
      <c r="AR6" s="17">
        <f t="shared" ref="AR6" si="3">COUNTIF(F6:AJ6,"1")</f>
        <v>13</v>
      </c>
      <c r="AS6">
        <f t="shared" ref="AS6:AS7" si="4">SUM(AO6:AR6)</f>
        <v>31</v>
      </c>
      <c r="AT6">
        <f t="shared" ref="AT6:AT7" si="5">SUM(AP6:AR6)</f>
        <v>20</v>
      </c>
    </row>
    <row r="7" spans="1:46" ht="16" thickBot="1">
      <c r="A7" s="51">
        <v>5007660</v>
      </c>
      <c r="B7" s="52" t="s">
        <v>7</v>
      </c>
      <c r="C7" s="64" t="s">
        <v>3</v>
      </c>
      <c r="D7" s="64">
        <v>5</v>
      </c>
      <c r="E7" s="64">
        <v>2024</v>
      </c>
      <c r="F7" s="66">
        <v>4</v>
      </c>
      <c r="G7" s="67">
        <v>2</v>
      </c>
      <c r="H7" s="67">
        <v>3</v>
      </c>
      <c r="I7" s="67">
        <v>3</v>
      </c>
      <c r="J7" s="66">
        <v>4</v>
      </c>
      <c r="K7" s="67">
        <v>1</v>
      </c>
      <c r="L7" s="67">
        <v>2</v>
      </c>
      <c r="M7" s="67">
        <v>2</v>
      </c>
      <c r="N7" s="66">
        <v>4</v>
      </c>
      <c r="O7" s="67">
        <v>1</v>
      </c>
      <c r="P7" s="67">
        <v>3</v>
      </c>
      <c r="Q7" s="66">
        <v>4</v>
      </c>
      <c r="R7" s="15">
        <v>1</v>
      </c>
      <c r="S7" s="67">
        <v>3</v>
      </c>
      <c r="T7" s="31">
        <v>4</v>
      </c>
      <c r="U7" s="15">
        <v>1</v>
      </c>
      <c r="V7" s="67">
        <v>3</v>
      </c>
      <c r="W7" s="31">
        <v>4</v>
      </c>
      <c r="X7" s="67">
        <v>1</v>
      </c>
      <c r="Y7" s="67">
        <v>3</v>
      </c>
      <c r="Z7" s="31">
        <v>4</v>
      </c>
      <c r="AA7" s="15">
        <v>1</v>
      </c>
      <c r="AB7" s="68">
        <v>4</v>
      </c>
      <c r="AC7" s="66">
        <v>4</v>
      </c>
      <c r="AD7" s="67">
        <v>1</v>
      </c>
      <c r="AE7" s="67">
        <v>3</v>
      </c>
      <c r="AF7" s="67">
        <v>3</v>
      </c>
      <c r="AG7" s="67">
        <v>3</v>
      </c>
      <c r="AH7" s="31">
        <v>4</v>
      </c>
      <c r="AI7" s="67">
        <v>1</v>
      </c>
      <c r="AJ7" s="69">
        <v>1</v>
      </c>
      <c r="AK7" t="s">
        <v>8</v>
      </c>
      <c r="AO7" s="17">
        <f t="shared" si="0"/>
        <v>10</v>
      </c>
      <c r="AP7" s="17">
        <f t="shared" si="1"/>
        <v>9</v>
      </c>
      <c r="AQ7" s="17">
        <f t="shared" si="2"/>
        <v>3</v>
      </c>
      <c r="AR7" s="17">
        <f>COUNTIF(F7:AJ7,"1")</f>
        <v>9</v>
      </c>
      <c r="AS7">
        <f t="shared" si="4"/>
        <v>31</v>
      </c>
      <c r="AT7">
        <f t="shared" si="5"/>
        <v>21</v>
      </c>
    </row>
    <row r="8" spans="1:46" ht="15.5">
      <c r="C8" s="53" t="s">
        <v>34</v>
      </c>
      <c r="D8" s="54"/>
      <c r="E8" s="55" t="s">
        <v>14</v>
      </c>
      <c r="F8" s="56">
        <f>COUNTIF(F5:F7,"1")</f>
        <v>0</v>
      </c>
      <c r="G8" s="56">
        <f t="shared" ref="G8:AI8" si="6">COUNTIF(G5:G7,"1")</f>
        <v>1</v>
      </c>
      <c r="H8" s="56">
        <f t="shared" si="6"/>
        <v>1</v>
      </c>
      <c r="I8" s="56">
        <f t="shared" si="6"/>
        <v>1</v>
      </c>
      <c r="J8" s="56">
        <f t="shared" si="6"/>
        <v>1</v>
      </c>
      <c r="K8" s="56">
        <f t="shared" si="6"/>
        <v>1</v>
      </c>
      <c r="L8" s="56">
        <f t="shared" si="6"/>
        <v>1</v>
      </c>
      <c r="M8" s="56">
        <f t="shared" si="6"/>
        <v>1</v>
      </c>
      <c r="N8" s="56">
        <f t="shared" si="6"/>
        <v>0</v>
      </c>
      <c r="O8" s="56">
        <f t="shared" si="6"/>
        <v>1</v>
      </c>
      <c r="P8" s="56">
        <f t="shared" si="6"/>
        <v>1</v>
      </c>
      <c r="Q8" s="56">
        <f t="shared" si="6"/>
        <v>1</v>
      </c>
      <c r="R8" s="56">
        <f t="shared" si="6"/>
        <v>1</v>
      </c>
      <c r="S8" s="56">
        <f t="shared" si="6"/>
        <v>1</v>
      </c>
      <c r="T8" s="56">
        <f t="shared" si="6"/>
        <v>1</v>
      </c>
      <c r="U8" s="56">
        <f t="shared" si="6"/>
        <v>1</v>
      </c>
      <c r="V8" s="56">
        <f t="shared" si="6"/>
        <v>1</v>
      </c>
      <c r="W8" s="56">
        <f t="shared" si="6"/>
        <v>1</v>
      </c>
      <c r="X8" s="56">
        <f t="shared" si="6"/>
        <v>1</v>
      </c>
      <c r="Y8" s="56">
        <f t="shared" si="6"/>
        <v>1</v>
      </c>
      <c r="Z8" s="56">
        <f t="shared" si="6"/>
        <v>1</v>
      </c>
      <c r="AA8" s="56">
        <f t="shared" si="6"/>
        <v>1</v>
      </c>
      <c r="AB8" s="56">
        <f t="shared" si="6"/>
        <v>0</v>
      </c>
      <c r="AC8" s="56">
        <f t="shared" si="6"/>
        <v>1</v>
      </c>
      <c r="AD8" s="56">
        <f t="shared" si="6"/>
        <v>1</v>
      </c>
      <c r="AE8" s="56">
        <f t="shared" si="6"/>
        <v>1</v>
      </c>
      <c r="AF8" s="56">
        <f t="shared" si="6"/>
        <v>1</v>
      </c>
      <c r="AG8" s="56">
        <f t="shared" si="6"/>
        <v>1</v>
      </c>
      <c r="AH8" s="56">
        <f t="shared" si="6"/>
        <v>1</v>
      </c>
      <c r="AI8" s="56">
        <f t="shared" si="6"/>
        <v>1</v>
      </c>
      <c r="AJ8" s="57">
        <f t="shared" ref="AJ8" si="7">COUNTIF(AJ5:AJ7,"1")</f>
        <v>1</v>
      </c>
      <c r="AK8" t="s">
        <v>9</v>
      </c>
    </row>
    <row r="9" spans="1:46" ht="15.5">
      <c r="C9" s="58" t="s">
        <v>35</v>
      </c>
      <c r="D9" s="65"/>
      <c r="E9" s="13" t="s">
        <v>15</v>
      </c>
      <c r="F9" s="1">
        <f>COUNTIF(F5:F7,"2")</f>
        <v>0</v>
      </c>
      <c r="G9" s="1">
        <f t="shared" ref="G9:AI9" si="8">COUNTIF(G5:G7,"2")</f>
        <v>1</v>
      </c>
      <c r="H9" s="1">
        <f t="shared" si="8"/>
        <v>0</v>
      </c>
      <c r="I9" s="1">
        <f t="shared" si="8"/>
        <v>0</v>
      </c>
      <c r="J9" s="1">
        <f t="shared" si="8"/>
        <v>0</v>
      </c>
      <c r="K9" s="1">
        <f t="shared" si="8"/>
        <v>0</v>
      </c>
      <c r="L9" s="1">
        <f t="shared" si="8"/>
        <v>1</v>
      </c>
      <c r="M9" s="1">
        <f t="shared" si="8"/>
        <v>1</v>
      </c>
      <c r="N9" s="1">
        <f t="shared" si="8"/>
        <v>0</v>
      </c>
      <c r="O9" s="1">
        <f t="shared" si="8"/>
        <v>0</v>
      </c>
      <c r="P9" s="1">
        <f t="shared" si="8"/>
        <v>0</v>
      </c>
      <c r="Q9" s="1">
        <f t="shared" si="8"/>
        <v>0</v>
      </c>
      <c r="R9" s="1">
        <f t="shared" si="8"/>
        <v>0</v>
      </c>
      <c r="S9" s="1">
        <f t="shared" si="8"/>
        <v>0</v>
      </c>
      <c r="T9" s="1">
        <f t="shared" si="8"/>
        <v>0</v>
      </c>
      <c r="U9" s="1">
        <f t="shared" si="8"/>
        <v>0</v>
      </c>
      <c r="V9" s="1">
        <f t="shared" si="8"/>
        <v>0</v>
      </c>
      <c r="W9" s="1">
        <f t="shared" si="8"/>
        <v>0</v>
      </c>
      <c r="X9" s="1">
        <f t="shared" si="8"/>
        <v>0</v>
      </c>
      <c r="Y9" s="1">
        <f t="shared" si="8"/>
        <v>0</v>
      </c>
      <c r="Z9" s="1">
        <f t="shared" si="8"/>
        <v>0</v>
      </c>
      <c r="AA9" s="1">
        <f t="shared" si="8"/>
        <v>1</v>
      </c>
      <c r="AB9" s="1">
        <f t="shared" si="8"/>
        <v>0</v>
      </c>
      <c r="AC9" s="1">
        <f t="shared" si="8"/>
        <v>0</v>
      </c>
      <c r="AD9" s="1">
        <f t="shared" si="8"/>
        <v>0</v>
      </c>
      <c r="AE9" s="1">
        <f t="shared" si="8"/>
        <v>0</v>
      </c>
      <c r="AF9" s="1">
        <f t="shared" si="8"/>
        <v>1</v>
      </c>
      <c r="AG9" s="1">
        <f t="shared" si="8"/>
        <v>1</v>
      </c>
      <c r="AH9" s="1">
        <f t="shared" si="8"/>
        <v>0</v>
      </c>
      <c r="AI9" s="1">
        <f t="shared" si="8"/>
        <v>0</v>
      </c>
      <c r="AJ9" s="59">
        <f t="shared" ref="AJ9" si="9">COUNTIF(AJ5:AJ7,"2")</f>
        <v>0</v>
      </c>
      <c r="AK9" t="s">
        <v>10</v>
      </c>
    </row>
    <row r="10" spans="1:46" ht="15.5">
      <c r="C10" s="58" t="s">
        <v>37</v>
      </c>
      <c r="D10" s="65"/>
      <c r="E10" s="13" t="s">
        <v>16</v>
      </c>
      <c r="F10" s="1">
        <f>COUNTIF(F5:F7,"3")</f>
        <v>0</v>
      </c>
      <c r="G10" s="1">
        <f t="shared" ref="G10:AI10" si="10">COUNTIF(G5:G7,"3")</f>
        <v>1</v>
      </c>
      <c r="H10" s="1">
        <f t="shared" si="10"/>
        <v>1</v>
      </c>
      <c r="I10" s="1">
        <f t="shared" si="10"/>
        <v>1</v>
      </c>
      <c r="J10" s="1">
        <f t="shared" si="10"/>
        <v>1</v>
      </c>
      <c r="K10" s="1">
        <f t="shared" si="10"/>
        <v>1</v>
      </c>
      <c r="L10" s="1">
        <f t="shared" si="10"/>
        <v>1</v>
      </c>
      <c r="M10" s="1">
        <f t="shared" si="10"/>
        <v>1</v>
      </c>
      <c r="N10" s="1">
        <f t="shared" si="10"/>
        <v>0</v>
      </c>
      <c r="O10" s="1">
        <f t="shared" si="10"/>
        <v>1</v>
      </c>
      <c r="P10" s="1">
        <f t="shared" si="10"/>
        <v>1</v>
      </c>
      <c r="Q10" s="1">
        <f t="shared" si="10"/>
        <v>1</v>
      </c>
      <c r="R10" s="1">
        <f t="shared" si="10"/>
        <v>1</v>
      </c>
      <c r="S10" s="1">
        <f t="shared" si="10"/>
        <v>1</v>
      </c>
      <c r="T10" s="1">
        <f t="shared" si="10"/>
        <v>1</v>
      </c>
      <c r="U10" s="1">
        <f t="shared" si="10"/>
        <v>1</v>
      </c>
      <c r="V10" s="1">
        <f t="shared" si="10"/>
        <v>1</v>
      </c>
      <c r="W10" s="1">
        <f t="shared" si="10"/>
        <v>1</v>
      </c>
      <c r="X10" s="1">
        <f t="shared" si="10"/>
        <v>1</v>
      </c>
      <c r="Y10" s="1">
        <f t="shared" si="10"/>
        <v>1</v>
      </c>
      <c r="Z10" s="1">
        <f t="shared" si="10"/>
        <v>1</v>
      </c>
      <c r="AA10" s="1">
        <f t="shared" si="10"/>
        <v>1</v>
      </c>
      <c r="AB10" s="1">
        <f t="shared" si="10"/>
        <v>0</v>
      </c>
      <c r="AC10" s="1">
        <f t="shared" si="10"/>
        <v>1</v>
      </c>
      <c r="AD10" s="1">
        <f t="shared" si="10"/>
        <v>1</v>
      </c>
      <c r="AE10" s="1">
        <f t="shared" si="10"/>
        <v>1</v>
      </c>
      <c r="AF10" s="1">
        <f t="shared" si="10"/>
        <v>1</v>
      </c>
      <c r="AG10" s="1">
        <f t="shared" si="10"/>
        <v>1</v>
      </c>
      <c r="AH10" s="1">
        <f t="shared" si="10"/>
        <v>1</v>
      </c>
      <c r="AI10" s="1">
        <f t="shared" si="10"/>
        <v>1</v>
      </c>
      <c r="AJ10" s="59">
        <f t="shared" ref="AJ10" si="11">COUNTIF(AJ5:AJ7,"3")</f>
        <v>1</v>
      </c>
      <c r="AK10" t="s">
        <v>11</v>
      </c>
    </row>
    <row r="11" spans="1:46" ht="16" thickBot="1">
      <c r="C11" s="60"/>
      <c r="D11" s="70"/>
      <c r="E11" s="61" t="s">
        <v>17</v>
      </c>
      <c r="F11" s="62">
        <f>COUNTIF(F5:F7,"4")</f>
        <v>3</v>
      </c>
      <c r="G11" s="62">
        <f t="shared" ref="G11:AI11" si="12">COUNTIF(G5:G7,"4")</f>
        <v>0</v>
      </c>
      <c r="H11" s="62">
        <f t="shared" si="12"/>
        <v>1</v>
      </c>
      <c r="I11" s="62">
        <f t="shared" si="12"/>
        <v>1</v>
      </c>
      <c r="J11" s="62">
        <f t="shared" si="12"/>
        <v>1</v>
      </c>
      <c r="K11" s="62">
        <f t="shared" si="12"/>
        <v>1</v>
      </c>
      <c r="L11" s="62">
        <f t="shared" si="12"/>
        <v>0</v>
      </c>
      <c r="M11" s="62">
        <f t="shared" si="12"/>
        <v>0</v>
      </c>
      <c r="N11" s="62">
        <f t="shared" si="12"/>
        <v>3</v>
      </c>
      <c r="O11" s="62">
        <f t="shared" si="12"/>
        <v>1</v>
      </c>
      <c r="P11" s="62">
        <f t="shared" si="12"/>
        <v>1</v>
      </c>
      <c r="Q11" s="62">
        <f t="shared" si="12"/>
        <v>1</v>
      </c>
      <c r="R11" s="62">
        <f t="shared" si="12"/>
        <v>1</v>
      </c>
      <c r="S11" s="62">
        <f t="shared" si="12"/>
        <v>1</v>
      </c>
      <c r="T11" s="62">
        <f t="shared" si="12"/>
        <v>1</v>
      </c>
      <c r="U11" s="62">
        <f t="shared" si="12"/>
        <v>1</v>
      </c>
      <c r="V11" s="62">
        <f t="shared" si="12"/>
        <v>1</v>
      </c>
      <c r="W11" s="62">
        <f t="shared" si="12"/>
        <v>1</v>
      </c>
      <c r="X11" s="62">
        <f t="shared" si="12"/>
        <v>1</v>
      </c>
      <c r="Y11" s="62">
        <f t="shared" si="12"/>
        <v>1</v>
      </c>
      <c r="Z11" s="62">
        <f t="shared" si="12"/>
        <v>1</v>
      </c>
      <c r="AA11" s="62">
        <f t="shared" si="12"/>
        <v>0</v>
      </c>
      <c r="AB11" s="62">
        <f t="shared" si="12"/>
        <v>3</v>
      </c>
      <c r="AC11" s="62">
        <f t="shared" si="12"/>
        <v>1</v>
      </c>
      <c r="AD11" s="62">
        <f t="shared" si="12"/>
        <v>1</v>
      </c>
      <c r="AE11" s="62">
        <f t="shared" si="12"/>
        <v>1</v>
      </c>
      <c r="AF11" s="62">
        <f t="shared" si="12"/>
        <v>0</v>
      </c>
      <c r="AG11" s="62">
        <f t="shared" si="12"/>
        <v>0</v>
      </c>
      <c r="AH11" s="62">
        <f t="shared" si="12"/>
        <v>1</v>
      </c>
      <c r="AI11" s="62">
        <f t="shared" si="12"/>
        <v>1</v>
      </c>
      <c r="AJ11" s="63">
        <f t="shared" ref="AJ11" si="13">COUNTIF(AJ5:AJ7,"4")</f>
        <v>1</v>
      </c>
      <c r="AK11" t="s">
        <v>12</v>
      </c>
    </row>
    <row r="12" spans="1:46">
      <c r="AK12" t="s">
        <v>13</v>
      </c>
    </row>
    <row r="14" spans="1:46">
      <c r="D14" s="6" t="s">
        <v>36</v>
      </c>
      <c r="E14" s="5" t="s">
        <v>53</v>
      </c>
    </row>
    <row r="15" spans="1:46">
      <c r="E15" s="5" t="s">
        <v>54</v>
      </c>
    </row>
    <row r="16" spans="1:46">
      <c r="E16" s="5" t="s">
        <v>55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T35"/>
  <sheetViews>
    <sheetView view="pageBreakPreview" zoomScale="60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4" sqref="E14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6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6" ht="19" thickBot="1">
      <c r="A2" s="89" t="str">
        <f>A3</f>
        <v>BULAN JUNI 2024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33"/>
      <c r="AL2" s="33"/>
      <c r="AM2" s="33"/>
      <c r="AN2" s="33"/>
    </row>
    <row r="3" spans="1:46">
      <c r="A3" s="90" t="s">
        <v>56</v>
      </c>
      <c r="B3" s="91"/>
      <c r="C3" s="91"/>
      <c r="D3" s="91"/>
      <c r="E3" s="92"/>
      <c r="F3" s="37" t="s">
        <v>32</v>
      </c>
      <c r="G3" s="37" t="s">
        <v>33</v>
      </c>
      <c r="H3" s="37" t="s">
        <v>27</v>
      </c>
      <c r="I3" s="37" t="s">
        <v>28</v>
      </c>
      <c r="J3" s="37" t="s">
        <v>29</v>
      </c>
      <c r="K3" s="37" t="s">
        <v>30</v>
      </c>
      <c r="L3" s="36" t="s">
        <v>31</v>
      </c>
      <c r="M3" s="36" t="s">
        <v>32</v>
      </c>
      <c r="N3" s="36" t="s">
        <v>33</v>
      </c>
      <c r="O3" s="36" t="s">
        <v>27</v>
      </c>
      <c r="P3" s="36" t="s">
        <v>28</v>
      </c>
      <c r="Q3" s="36" t="s">
        <v>29</v>
      </c>
      <c r="R3" s="37" t="s">
        <v>30</v>
      </c>
      <c r="S3" s="36" t="s">
        <v>31</v>
      </c>
      <c r="T3" s="36" t="s">
        <v>32</v>
      </c>
      <c r="U3" s="36" t="s">
        <v>33</v>
      </c>
      <c r="V3" s="36" t="s">
        <v>27</v>
      </c>
      <c r="W3" s="36" t="s">
        <v>28</v>
      </c>
      <c r="X3" s="36" t="s">
        <v>29</v>
      </c>
      <c r="Y3" s="37" t="s">
        <v>30</v>
      </c>
      <c r="Z3" s="36" t="s">
        <v>31</v>
      </c>
      <c r="AA3" s="36" t="s">
        <v>32</v>
      </c>
      <c r="AB3" s="36" t="s">
        <v>33</v>
      </c>
      <c r="AC3" s="36" t="s">
        <v>27</v>
      </c>
      <c r="AD3" s="36" t="s">
        <v>28</v>
      </c>
      <c r="AE3" s="36" t="s">
        <v>29</v>
      </c>
      <c r="AF3" s="36" t="s">
        <v>30</v>
      </c>
      <c r="AG3" s="36" t="s">
        <v>31</v>
      </c>
      <c r="AH3" s="36" t="s">
        <v>32</v>
      </c>
      <c r="AI3" s="37" t="s">
        <v>33</v>
      </c>
      <c r="AJ3" s="72"/>
    </row>
    <row r="4" spans="1:46" ht="15" thickBot="1">
      <c r="A4" s="39" t="s">
        <v>0</v>
      </c>
      <c r="B4" s="40" t="s">
        <v>23</v>
      </c>
      <c r="C4" s="40" t="s">
        <v>24</v>
      </c>
      <c r="D4" s="40" t="s">
        <v>25</v>
      </c>
      <c r="E4" s="40" t="s">
        <v>26</v>
      </c>
      <c r="F4" s="41">
        <v>1</v>
      </c>
      <c r="G4" s="42">
        <v>2</v>
      </c>
      <c r="H4" s="42">
        <v>3</v>
      </c>
      <c r="I4" s="42">
        <v>4</v>
      </c>
      <c r="J4" s="42">
        <v>5</v>
      </c>
      <c r="K4" s="42">
        <v>6</v>
      </c>
      <c r="L4" s="76">
        <v>7</v>
      </c>
      <c r="M4" s="76">
        <v>8</v>
      </c>
      <c r="N4" s="42">
        <v>9</v>
      </c>
      <c r="O4" s="42">
        <v>10</v>
      </c>
      <c r="P4" s="76">
        <v>11</v>
      </c>
      <c r="Q4" s="42">
        <v>12</v>
      </c>
      <c r="R4" s="42">
        <v>13</v>
      </c>
      <c r="S4" s="42">
        <v>14</v>
      </c>
      <c r="T4" s="42">
        <v>15</v>
      </c>
      <c r="U4" s="42">
        <v>16</v>
      </c>
      <c r="V4" s="41">
        <v>17</v>
      </c>
      <c r="W4" s="42">
        <v>18</v>
      </c>
      <c r="X4" s="42">
        <v>19</v>
      </c>
      <c r="Y4" s="42">
        <v>20</v>
      </c>
      <c r="Z4" s="42">
        <v>21</v>
      </c>
      <c r="AA4" s="42">
        <v>22</v>
      </c>
      <c r="AB4" s="42">
        <v>23</v>
      </c>
      <c r="AC4" s="42">
        <v>24</v>
      </c>
      <c r="AD4" s="42">
        <v>25</v>
      </c>
      <c r="AE4" s="76">
        <v>26</v>
      </c>
      <c r="AF4" s="42">
        <v>27</v>
      </c>
      <c r="AG4" s="42">
        <v>28</v>
      </c>
      <c r="AH4" s="42">
        <v>29</v>
      </c>
      <c r="AI4" s="42">
        <v>30</v>
      </c>
      <c r="AJ4" s="43"/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6" ht="16" thickBot="1">
      <c r="A5" s="44">
        <v>5007518</v>
      </c>
      <c r="B5" s="45" t="s">
        <v>2</v>
      </c>
      <c r="C5" s="45" t="s">
        <v>3</v>
      </c>
      <c r="D5" s="45">
        <v>6</v>
      </c>
      <c r="E5" s="45">
        <v>2024</v>
      </c>
      <c r="F5" s="46">
        <v>4</v>
      </c>
      <c r="G5" s="48">
        <v>4</v>
      </c>
      <c r="H5" s="47">
        <v>1</v>
      </c>
      <c r="I5" s="67">
        <v>3</v>
      </c>
      <c r="J5" s="48">
        <v>4</v>
      </c>
      <c r="K5" s="47">
        <v>1</v>
      </c>
      <c r="L5" s="47">
        <v>2</v>
      </c>
      <c r="M5" s="47">
        <v>2</v>
      </c>
      <c r="N5" s="67">
        <v>3</v>
      </c>
      <c r="O5" s="48">
        <v>4</v>
      </c>
      <c r="P5" s="47">
        <v>2</v>
      </c>
      <c r="Q5" s="47">
        <v>3</v>
      </c>
      <c r="R5" s="15">
        <v>3</v>
      </c>
      <c r="S5" s="48">
        <v>4</v>
      </c>
      <c r="T5" s="47">
        <v>1</v>
      </c>
      <c r="U5" s="47">
        <v>3</v>
      </c>
      <c r="V5" s="66">
        <v>4</v>
      </c>
      <c r="W5" s="48">
        <v>4</v>
      </c>
      <c r="X5" s="47">
        <v>1</v>
      </c>
      <c r="Y5" s="47">
        <v>3</v>
      </c>
      <c r="Z5" s="48">
        <v>4</v>
      </c>
      <c r="AA5" s="47">
        <v>1</v>
      </c>
      <c r="AB5" s="47">
        <v>3</v>
      </c>
      <c r="AC5" s="48">
        <v>4</v>
      </c>
      <c r="AD5" s="47">
        <v>1</v>
      </c>
      <c r="AE5" s="47">
        <v>2</v>
      </c>
      <c r="AF5" s="47">
        <v>3</v>
      </c>
      <c r="AG5" s="48">
        <v>4</v>
      </c>
      <c r="AH5" s="47">
        <v>1</v>
      </c>
      <c r="AI5" s="47">
        <v>3</v>
      </c>
      <c r="AJ5" s="34"/>
      <c r="AK5" s="2" t="s">
        <v>4</v>
      </c>
      <c r="AO5" s="17">
        <f>COUNTIF(F5:AJ5,"4")</f>
        <v>10</v>
      </c>
      <c r="AP5" s="17">
        <f>COUNTIF(F5:AJ5,"3")</f>
        <v>9</v>
      </c>
      <c r="AQ5" s="17">
        <f>COUNTIF(F5:AJ5,"2")</f>
        <v>4</v>
      </c>
      <c r="AR5" s="17">
        <f>COUNTIF(F5:AJ5,"1")</f>
        <v>7</v>
      </c>
      <c r="AS5">
        <f>SUM(AO5:AR5)</f>
        <v>30</v>
      </c>
      <c r="AT5">
        <f>SUM(AP5:AR5)</f>
        <v>20</v>
      </c>
    </row>
    <row r="6" spans="1:46" ht="16" thickBot="1">
      <c r="A6" s="49">
        <v>5007519</v>
      </c>
      <c r="B6" s="3" t="s">
        <v>5</v>
      </c>
      <c r="C6" s="3" t="s">
        <v>3</v>
      </c>
      <c r="D6" s="3">
        <v>6</v>
      </c>
      <c r="E6" s="3">
        <v>2024</v>
      </c>
      <c r="F6" s="31">
        <v>4</v>
      </c>
      <c r="G6" s="15">
        <v>3</v>
      </c>
      <c r="H6" s="31">
        <v>4</v>
      </c>
      <c r="I6" s="15">
        <v>1</v>
      </c>
      <c r="J6" s="15">
        <v>3</v>
      </c>
      <c r="K6" s="31">
        <v>4</v>
      </c>
      <c r="L6" s="15">
        <v>1</v>
      </c>
      <c r="M6" s="15">
        <v>1</v>
      </c>
      <c r="N6" s="15">
        <v>1</v>
      </c>
      <c r="O6" s="67">
        <v>3</v>
      </c>
      <c r="P6" s="15">
        <v>3</v>
      </c>
      <c r="Q6" s="48">
        <v>4</v>
      </c>
      <c r="R6" s="15">
        <v>1</v>
      </c>
      <c r="S6" s="15">
        <v>3</v>
      </c>
      <c r="T6" s="67">
        <v>3</v>
      </c>
      <c r="U6" s="48">
        <v>4</v>
      </c>
      <c r="V6" s="46">
        <v>4</v>
      </c>
      <c r="W6" s="67">
        <v>3</v>
      </c>
      <c r="X6" s="48">
        <v>4</v>
      </c>
      <c r="Y6" s="67">
        <v>1</v>
      </c>
      <c r="Z6" s="67">
        <v>3</v>
      </c>
      <c r="AA6" s="48">
        <v>4</v>
      </c>
      <c r="AB6" s="67">
        <v>1</v>
      </c>
      <c r="AC6" s="67">
        <v>3</v>
      </c>
      <c r="AD6" s="48">
        <v>4</v>
      </c>
      <c r="AE6" s="67">
        <v>1</v>
      </c>
      <c r="AF6" s="67">
        <v>1</v>
      </c>
      <c r="AG6" s="67">
        <v>3</v>
      </c>
      <c r="AH6" s="48">
        <v>4</v>
      </c>
      <c r="AI6" s="15">
        <v>1</v>
      </c>
      <c r="AJ6" s="50"/>
      <c r="AK6" s="2" t="s">
        <v>6</v>
      </c>
      <c r="AO6" s="17">
        <f t="shared" ref="AO6:AO7" si="0">COUNTIF(F6:AJ6,"4")</f>
        <v>10</v>
      </c>
      <c r="AP6" s="17">
        <f t="shared" ref="AP6:AP7" si="1">COUNTIF(F6:AJ6,"3")</f>
        <v>10</v>
      </c>
      <c r="AQ6" s="17">
        <f t="shared" ref="AQ6:AQ7" si="2">COUNTIF(F6:AJ6,"2")</f>
        <v>0</v>
      </c>
      <c r="AR6" s="17">
        <f t="shared" ref="AR6" si="3">COUNTIF(F6:AJ6,"1")</f>
        <v>10</v>
      </c>
      <c r="AS6">
        <f t="shared" ref="AS6:AS7" si="4">SUM(AO6:AR6)</f>
        <v>30</v>
      </c>
      <c r="AT6">
        <f t="shared" ref="AT6:AT7" si="5">SUM(AP6:AR6)</f>
        <v>20</v>
      </c>
    </row>
    <row r="7" spans="1:46" ht="16" thickBot="1">
      <c r="A7" s="51">
        <v>5007660</v>
      </c>
      <c r="B7" s="52" t="s">
        <v>7</v>
      </c>
      <c r="C7" s="64" t="s">
        <v>3</v>
      </c>
      <c r="D7" s="64">
        <v>6</v>
      </c>
      <c r="E7" s="64">
        <v>2024</v>
      </c>
      <c r="F7" s="66">
        <v>4</v>
      </c>
      <c r="G7" s="67">
        <v>1</v>
      </c>
      <c r="H7" s="67">
        <v>3</v>
      </c>
      <c r="I7" s="48">
        <v>4</v>
      </c>
      <c r="J7" s="67">
        <v>1</v>
      </c>
      <c r="K7" s="15">
        <v>3</v>
      </c>
      <c r="L7" s="67">
        <v>3</v>
      </c>
      <c r="M7" s="67">
        <v>3</v>
      </c>
      <c r="N7" s="48">
        <v>4</v>
      </c>
      <c r="O7" s="67">
        <v>1</v>
      </c>
      <c r="P7" s="15">
        <v>1</v>
      </c>
      <c r="Q7" s="15">
        <v>1</v>
      </c>
      <c r="R7" s="48">
        <v>4</v>
      </c>
      <c r="S7" s="15">
        <v>1</v>
      </c>
      <c r="T7" s="48">
        <v>4</v>
      </c>
      <c r="U7" s="15">
        <v>1</v>
      </c>
      <c r="V7" s="66">
        <v>4</v>
      </c>
      <c r="W7" s="15">
        <v>1</v>
      </c>
      <c r="X7" s="15">
        <v>3</v>
      </c>
      <c r="Y7" s="48">
        <v>4</v>
      </c>
      <c r="Z7" s="15">
        <v>1</v>
      </c>
      <c r="AA7" s="15">
        <v>3</v>
      </c>
      <c r="AB7" s="48">
        <v>4</v>
      </c>
      <c r="AC7" s="15">
        <v>1</v>
      </c>
      <c r="AD7" s="15">
        <v>3</v>
      </c>
      <c r="AE7" s="15">
        <v>3</v>
      </c>
      <c r="AF7" s="48">
        <v>4</v>
      </c>
      <c r="AG7" s="15">
        <v>1</v>
      </c>
      <c r="AH7" s="15">
        <v>3</v>
      </c>
      <c r="AI7" s="48">
        <v>4</v>
      </c>
      <c r="AJ7" s="69"/>
      <c r="AK7" t="s">
        <v>8</v>
      </c>
      <c r="AO7" s="17">
        <f t="shared" si="0"/>
        <v>10</v>
      </c>
      <c r="AP7" s="17">
        <f t="shared" si="1"/>
        <v>9</v>
      </c>
      <c r="AQ7" s="17">
        <f t="shared" si="2"/>
        <v>0</v>
      </c>
      <c r="AR7" s="17">
        <f>COUNTIF(F7:AJ7,"1")</f>
        <v>11</v>
      </c>
      <c r="AS7">
        <f t="shared" si="4"/>
        <v>30</v>
      </c>
      <c r="AT7">
        <f t="shared" si="5"/>
        <v>20</v>
      </c>
    </row>
    <row r="8" spans="1:46" ht="15.5">
      <c r="C8" s="53" t="s">
        <v>34</v>
      </c>
      <c r="D8" s="54"/>
      <c r="E8" s="55" t="s">
        <v>14</v>
      </c>
      <c r="F8" s="56">
        <f>COUNTIF(F5:F7,"1")</f>
        <v>0</v>
      </c>
      <c r="G8" s="56">
        <f t="shared" ref="G8:AI8" si="6">COUNTIF(G5:G7,"1")</f>
        <v>1</v>
      </c>
      <c r="H8" s="56">
        <f t="shared" si="6"/>
        <v>1</v>
      </c>
      <c r="I8" s="56">
        <f t="shared" si="6"/>
        <v>1</v>
      </c>
      <c r="J8" s="56">
        <f t="shared" si="6"/>
        <v>1</v>
      </c>
      <c r="K8" s="56">
        <f t="shared" si="6"/>
        <v>1</v>
      </c>
      <c r="L8" s="56">
        <f t="shared" si="6"/>
        <v>1</v>
      </c>
      <c r="M8" s="56">
        <f t="shared" si="6"/>
        <v>1</v>
      </c>
      <c r="N8" s="56">
        <f t="shared" si="6"/>
        <v>1</v>
      </c>
      <c r="O8" s="56">
        <f t="shared" si="6"/>
        <v>1</v>
      </c>
      <c r="P8" s="56">
        <f t="shared" si="6"/>
        <v>1</v>
      </c>
      <c r="Q8" s="56">
        <f t="shared" si="6"/>
        <v>1</v>
      </c>
      <c r="R8" s="56">
        <f t="shared" si="6"/>
        <v>1</v>
      </c>
      <c r="S8" s="56">
        <f t="shared" si="6"/>
        <v>1</v>
      </c>
      <c r="T8" s="56">
        <f t="shared" si="6"/>
        <v>1</v>
      </c>
      <c r="U8" s="56">
        <f t="shared" si="6"/>
        <v>1</v>
      </c>
      <c r="V8" s="56">
        <f t="shared" si="6"/>
        <v>0</v>
      </c>
      <c r="W8" s="56">
        <f t="shared" si="6"/>
        <v>1</v>
      </c>
      <c r="X8" s="56">
        <f t="shared" si="6"/>
        <v>1</v>
      </c>
      <c r="Y8" s="56">
        <f t="shared" si="6"/>
        <v>1</v>
      </c>
      <c r="Z8" s="56">
        <f t="shared" si="6"/>
        <v>1</v>
      </c>
      <c r="AA8" s="56">
        <f t="shared" si="6"/>
        <v>1</v>
      </c>
      <c r="AB8" s="56">
        <f t="shared" si="6"/>
        <v>1</v>
      </c>
      <c r="AC8" s="56">
        <f t="shared" si="6"/>
        <v>1</v>
      </c>
      <c r="AD8" s="56">
        <f t="shared" si="6"/>
        <v>1</v>
      </c>
      <c r="AE8" s="56">
        <f t="shared" si="6"/>
        <v>1</v>
      </c>
      <c r="AF8" s="56">
        <f t="shared" si="6"/>
        <v>1</v>
      </c>
      <c r="AG8" s="56">
        <f t="shared" si="6"/>
        <v>1</v>
      </c>
      <c r="AH8" s="56">
        <f t="shared" si="6"/>
        <v>1</v>
      </c>
      <c r="AI8" s="56">
        <f t="shared" si="6"/>
        <v>1</v>
      </c>
      <c r="AJ8" s="73"/>
      <c r="AK8" t="s">
        <v>9</v>
      </c>
    </row>
    <row r="9" spans="1:46" ht="15.5">
      <c r="C9" s="58" t="s">
        <v>35</v>
      </c>
      <c r="D9" s="65"/>
      <c r="E9" s="13" t="s">
        <v>15</v>
      </c>
      <c r="F9" s="1">
        <f>COUNTIF(F5:F7,"2")</f>
        <v>0</v>
      </c>
      <c r="G9" s="1">
        <f t="shared" ref="G9:AI9" si="7">COUNTIF(G5:G7,"2")</f>
        <v>0</v>
      </c>
      <c r="H9" s="1">
        <f t="shared" si="7"/>
        <v>0</v>
      </c>
      <c r="I9" s="1">
        <f t="shared" si="7"/>
        <v>0</v>
      </c>
      <c r="J9" s="1">
        <f t="shared" si="7"/>
        <v>0</v>
      </c>
      <c r="K9" s="1">
        <f t="shared" si="7"/>
        <v>0</v>
      </c>
      <c r="L9" s="1">
        <f t="shared" si="7"/>
        <v>1</v>
      </c>
      <c r="M9" s="1">
        <f t="shared" si="7"/>
        <v>1</v>
      </c>
      <c r="N9" s="1">
        <f t="shared" si="7"/>
        <v>0</v>
      </c>
      <c r="O9" s="1">
        <f t="shared" si="7"/>
        <v>0</v>
      </c>
      <c r="P9" s="1">
        <f t="shared" si="7"/>
        <v>1</v>
      </c>
      <c r="Q9" s="1">
        <f t="shared" si="7"/>
        <v>0</v>
      </c>
      <c r="R9" s="1">
        <f t="shared" si="7"/>
        <v>0</v>
      </c>
      <c r="S9" s="1">
        <f t="shared" si="7"/>
        <v>0</v>
      </c>
      <c r="T9" s="1">
        <f t="shared" si="7"/>
        <v>0</v>
      </c>
      <c r="U9" s="1">
        <f t="shared" si="7"/>
        <v>0</v>
      </c>
      <c r="V9" s="1">
        <f t="shared" si="7"/>
        <v>0</v>
      </c>
      <c r="W9" s="1">
        <f t="shared" si="7"/>
        <v>0</v>
      </c>
      <c r="X9" s="1">
        <f t="shared" si="7"/>
        <v>0</v>
      </c>
      <c r="Y9" s="1">
        <f t="shared" si="7"/>
        <v>0</v>
      </c>
      <c r="Z9" s="1">
        <f t="shared" si="7"/>
        <v>0</v>
      </c>
      <c r="AA9" s="1">
        <f t="shared" si="7"/>
        <v>0</v>
      </c>
      <c r="AB9" s="1">
        <f t="shared" si="7"/>
        <v>0</v>
      </c>
      <c r="AC9" s="1">
        <f t="shared" si="7"/>
        <v>0</v>
      </c>
      <c r="AD9" s="1">
        <f t="shared" si="7"/>
        <v>0</v>
      </c>
      <c r="AE9" s="1">
        <f t="shared" si="7"/>
        <v>1</v>
      </c>
      <c r="AF9" s="1">
        <f t="shared" si="7"/>
        <v>0</v>
      </c>
      <c r="AG9" s="1">
        <f t="shared" si="7"/>
        <v>0</v>
      </c>
      <c r="AH9" s="1">
        <f t="shared" si="7"/>
        <v>0</v>
      </c>
      <c r="AI9" s="1">
        <f t="shared" si="7"/>
        <v>0</v>
      </c>
      <c r="AJ9" s="74"/>
      <c r="AK9" t="s">
        <v>10</v>
      </c>
    </row>
    <row r="10" spans="1:46" ht="15.5">
      <c r="C10" s="58" t="s">
        <v>37</v>
      </c>
      <c r="D10" s="65"/>
      <c r="E10" s="13" t="s">
        <v>16</v>
      </c>
      <c r="F10" s="1">
        <f>COUNTIF(F5:F7,"3")</f>
        <v>0</v>
      </c>
      <c r="G10" s="1">
        <f t="shared" ref="G10:AI10" si="8">COUNTIF(G5:G7,"3")</f>
        <v>1</v>
      </c>
      <c r="H10" s="1">
        <f t="shared" si="8"/>
        <v>1</v>
      </c>
      <c r="I10" s="1">
        <f t="shared" si="8"/>
        <v>1</v>
      </c>
      <c r="J10" s="1">
        <f t="shared" si="8"/>
        <v>1</v>
      </c>
      <c r="K10" s="1">
        <f t="shared" si="8"/>
        <v>1</v>
      </c>
      <c r="L10" s="1">
        <f t="shared" si="8"/>
        <v>1</v>
      </c>
      <c r="M10" s="1">
        <f t="shared" si="8"/>
        <v>1</v>
      </c>
      <c r="N10" s="1">
        <f t="shared" si="8"/>
        <v>1</v>
      </c>
      <c r="O10" s="1">
        <f t="shared" si="8"/>
        <v>1</v>
      </c>
      <c r="P10" s="1">
        <f t="shared" si="8"/>
        <v>1</v>
      </c>
      <c r="Q10" s="1">
        <f t="shared" si="8"/>
        <v>1</v>
      </c>
      <c r="R10" s="1">
        <f t="shared" si="8"/>
        <v>1</v>
      </c>
      <c r="S10" s="1">
        <f t="shared" si="8"/>
        <v>1</v>
      </c>
      <c r="T10" s="1">
        <f t="shared" si="8"/>
        <v>1</v>
      </c>
      <c r="U10" s="1">
        <f t="shared" si="8"/>
        <v>1</v>
      </c>
      <c r="V10" s="1">
        <f t="shared" si="8"/>
        <v>0</v>
      </c>
      <c r="W10" s="1">
        <f t="shared" si="8"/>
        <v>1</v>
      </c>
      <c r="X10" s="1">
        <f t="shared" si="8"/>
        <v>1</v>
      </c>
      <c r="Y10" s="1">
        <f t="shared" si="8"/>
        <v>1</v>
      </c>
      <c r="Z10" s="1">
        <f t="shared" si="8"/>
        <v>1</v>
      </c>
      <c r="AA10" s="1">
        <f t="shared" si="8"/>
        <v>1</v>
      </c>
      <c r="AB10" s="1">
        <f t="shared" si="8"/>
        <v>1</v>
      </c>
      <c r="AC10" s="1">
        <f t="shared" si="8"/>
        <v>1</v>
      </c>
      <c r="AD10" s="1">
        <f t="shared" si="8"/>
        <v>1</v>
      </c>
      <c r="AE10" s="1">
        <f t="shared" si="8"/>
        <v>1</v>
      </c>
      <c r="AF10" s="1">
        <f t="shared" si="8"/>
        <v>1</v>
      </c>
      <c r="AG10" s="1">
        <f t="shared" si="8"/>
        <v>1</v>
      </c>
      <c r="AH10" s="1">
        <f t="shared" si="8"/>
        <v>1</v>
      </c>
      <c r="AI10" s="1">
        <f t="shared" si="8"/>
        <v>1</v>
      </c>
      <c r="AJ10" s="74"/>
      <c r="AK10" t="s">
        <v>11</v>
      </c>
    </row>
    <row r="11" spans="1:46" ht="16" thickBot="1">
      <c r="C11" s="60"/>
      <c r="D11" s="70"/>
      <c r="E11" s="61" t="s">
        <v>17</v>
      </c>
      <c r="F11" s="62">
        <f>COUNTIF(F5:F7,"4")</f>
        <v>3</v>
      </c>
      <c r="G11" s="62">
        <f t="shared" ref="G11:AI11" si="9">COUNTIF(G5:G7,"4")</f>
        <v>1</v>
      </c>
      <c r="H11" s="62">
        <f t="shared" si="9"/>
        <v>1</v>
      </c>
      <c r="I11" s="62">
        <f t="shared" si="9"/>
        <v>1</v>
      </c>
      <c r="J11" s="62">
        <f t="shared" si="9"/>
        <v>1</v>
      </c>
      <c r="K11" s="62">
        <f t="shared" si="9"/>
        <v>1</v>
      </c>
      <c r="L11" s="62">
        <f t="shared" si="9"/>
        <v>0</v>
      </c>
      <c r="M11" s="62">
        <f t="shared" si="9"/>
        <v>0</v>
      </c>
      <c r="N11" s="62">
        <f t="shared" si="9"/>
        <v>1</v>
      </c>
      <c r="O11" s="62">
        <f t="shared" si="9"/>
        <v>1</v>
      </c>
      <c r="P11" s="62">
        <f t="shared" si="9"/>
        <v>0</v>
      </c>
      <c r="Q11" s="62">
        <f t="shared" si="9"/>
        <v>1</v>
      </c>
      <c r="R11" s="62">
        <f t="shared" si="9"/>
        <v>1</v>
      </c>
      <c r="S11" s="62">
        <f t="shared" si="9"/>
        <v>1</v>
      </c>
      <c r="T11" s="62">
        <f t="shared" si="9"/>
        <v>1</v>
      </c>
      <c r="U11" s="62">
        <f t="shared" si="9"/>
        <v>1</v>
      </c>
      <c r="V11" s="62">
        <f t="shared" si="9"/>
        <v>3</v>
      </c>
      <c r="W11" s="62">
        <f t="shared" si="9"/>
        <v>1</v>
      </c>
      <c r="X11" s="62">
        <f t="shared" si="9"/>
        <v>1</v>
      </c>
      <c r="Y11" s="62">
        <f t="shared" si="9"/>
        <v>1</v>
      </c>
      <c r="Z11" s="62">
        <f t="shared" si="9"/>
        <v>1</v>
      </c>
      <c r="AA11" s="62">
        <f t="shared" si="9"/>
        <v>1</v>
      </c>
      <c r="AB11" s="62">
        <f t="shared" si="9"/>
        <v>1</v>
      </c>
      <c r="AC11" s="62">
        <f t="shared" si="9"/>
        <v>1</v>
      </c>
      <c r="AD11" s="62">
        <f t="shared" si="9"/>
        <v>1</v>
      </c>
      <c r="AE11" s="62">
        <f t="shared" si="9"/>
        <v>0</v>
      </c>
      <c r="AF11" s="62">
        <f t="shared" si="9"/>
        <v>1</v>
      </c>
      <c r="AG11" s="62">
        <f t="shared" si="9"/>
        <v>1</v>
      </c>
      <c r="AH11" s="62">
        <f t="shared" si="9"/>
        <v>1</v>
      </c>
      <c r="AI11" s="62">
        <f t="shared" si="9"/>
        <v>1</v>
      </c>
      <c r="AJ11" s="75"/>
      <c r="AK11" t="s">
        <v>12</v>
      </c>
    </row>
    <row r="12" spans="1:46">
      <c r="AK12" t="s">
        <v>13</v>
      </c>
    </row>
    <row r="14" spans="1:46">
      <c r="D14" s="6" t="s">
        <v>36</v>
      </c>
      <c r="E14" s="5" t="s">
        <v>57</v>
      </c>
    </row>
    <row r="15" spans="1:46">
      <c r="E15" s="5" t="s">
        <v>58</v>
      </c>
    </row>
    <row r="16" spans="1:46"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V35"/>
  <sheetViews>
    <sheetView view="pageBreakPreview" zoomScale="60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K20" sqref="K20"/>
    </sheetView>
  </sheetViews>
  <sheetFormatPr defaultRowHeight="14.5"/>
  <cols>
    <col min="1" max="1" width="9.81640625" bestFit="1" customWidth="1"/>
    <col min="2" max="2" width="25.81640625" bestFit="1" customWidth="1"/>
    <col min="3" max="3" width="10.5429687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8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8" ht="19" thickBot="1">
      <c r="A2" s="89" t="str">
        <f>A3</f>
        <v>BULAN JULI 2024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33"/>
      <c r="AL2" s="33"/>
      <c r="AM2" s="33"/>
      <c r="AN2" s="33"/>
    </row>
    <row r="3" spans="1:48">
      <c r="A3" s="90" t="s">
        <v>59</v>
      </c>
      <c r="B3" s="91"/>
      <c r="C3" s="91"/>
      <c r="D3" s="91"/>
      <c r="E3" s="92"/>
      <c r="F3" s="37" t="s">
        <v>27</v>
      </c>
      <c r="G3" s="37" t="s">
        <v>28</v>
      </c>
      <c r="H3" s="37" t="s">
        <v>29</v>
      </c>
      <c r="I3" s="37" t="s">
        <v>30</v>
      </c>
      <c r="J3" s="36" t="s">
        <v>31</v>
      </c>
      <c r="K3" s="36" t="s">
        <v>32</v>
      </c>
      <c r="L3" s="36" t="s">
        <v>33</v>
      </c>
      <c r="M3" s="36" t="s">
        <v>27</v>
      </c>
      <c r="N3" s="36" t="s">
        <v>28</v>
      </c>
      <c r="O3" s="36" t="s">
        <v>29</v>
      </c>
      <c r="P3" s="37" t="s">
        <v>30</v>
      </c>
      <c r="Q3" s="36" t="s">
        <v>31</v>
      </c>
      <c r="R3" s="36" t="s">
        <v>32</v>
      </c>
      <c r="S3" s="36" t="s">
        <v>33</v>
      </c>
      <c r="T3" s="36" t="s">
        <v>27</v>
      </c>
      <c r="U3" s="36" t="s">
        <v>28</v>
      </c>
      <c r="V3" s="36" t="s">
        <v>29</v>
      </c>
      <c r="W3" s="37" t="s">
        <v>30</v>
      </c>
      <c r="X3" s="36" t="s">
        <v>31</v>
      </c>
      <c r="Y3" s="36" t="s">
        <v>32</v>
      </c>
      <c r="Z3" s="36" t="s">
        <v>33</v>
      </c>
      <c r="AA3" s="36" t="s">
        <v>27</v>
      </c>
      <c r="AB3" s="36" t="s">
        <v>28</v>
      </c>
      <c r="AC3" s="36" t="s">
        <v>29</v>
      </c>
      <c r="AD3" s="36" t="s">
        <v>30</v>
      </c>
      <c r="AE3" s="36" t="s">
        <v>31</v>
      </c>
      <c r="AF3" s="36" t="s">
        <v>32</v>
      </c>
      <c r="AG3" s="37" t="s">
        <v>33</v>
      </c>
      <c r="AH3" s="36" t="s">
        <v>27</v>
      </c>
      <c r="AI3" s="36" t="s">
        <v>28</v>
      </c>
      <c r="AJ3" s="72" t="s">
        <v>29</v>
      </c>
    </row>
    <row r="4" spans="1:48" ht="15" thickBot="1">
      <c r="A4" s="39" t="s">
        <v>0</v>
      </c>
      <c r="B4" s="40" t="s">
        <v>23</v>
      </c>
      <c r="C4" s="40" t="s">
        <v>24</v>
      </c>
      <c r="D4" s="40" t="s">
        <v>25</v>
      </c>
      <c r="E4" s="40" t="s">
        <v>26</v>
      </c>
      <c r="F4" s="42">
        <v>1</v>
      </c>
      <c r="G4" s="42">
        <v>2</v>
      </c>
      <c r="H4" s="42">
        <v>3</v>
      </c>
      <c r="I4" s="42">
        <v>4</v>
      </c>
      <c r="J4" s="42">
        <v>5</v>
      </c>
      <c r="K4" s="42">
        <v>6</v>
      </c>
      <c r="L4" s="42">
        <v>7</v>
      </c>
      <c r="M4" s="42">
        <v>8</v>
      </c>
      <c r="N4" s="77">
        <v>9</v>
      </c>
      <c r="O4" s="77">
        <v>10</v>
      </c>
      <c r="P4" s="77">
        <v>11</v>
      </c>
      <c r="Q4" s="42">
        <v>12</v>
      </c>
      <c r="R4" s="42">
        <v>13</v>
      </c>
      <c r="S4" s="42">
        <v>14</v>
      </c>
      <c r="T4" s="42">
        <v>15</v>
      </c>
      <c r="U4" s="42">
        <v>16</v>
      </c>
      <c r="V4" s="42">
        <v>17</v>
      </c>
      <c r="W4" s="42">
        <v>18</v>
      </c>
      <c r="X4" s="42">
        <v>19</v>
      </c>
      <c r="Y4" s="42">
        <v>20</v>
      </c>
      <c r="Z4" s="42">
        <v>21</v>
      </c>
      <c r="AA4" s="42">
        <v>22</v>
      </c>
      <c r="AB4" s="42">
        <v>23</v>
      </c>
      <c r="AC4" s="42">
        <v>24</v>
      </c>
      <c r="AD4" s="42">
        <v>25</v>
      </c>
      <c r="AE4" s="77">
        <v>26</v>
      </c>
      <c r="AF4" s="42">
        <v>27</v>
      </c>
      <c r="AG4" s="42">
        <v>28</v>
      </c>
      <c r="AH4" s="42">
        <v>29</v>
      </c>
      <c r="AI4" s="42">
        <v>30</v>
      </c>
      <c r="AJ4" s="42">
        <v>31</v>
      </c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8" ht="16" thickBot="1">
      <c r="A5" s="44">
        <v>5007518</v>
      </c>
      <c r="B5" s="45" t="s">
        <v>2</v>
      </c>
      <c r="C5" s="45" t="s">
        <v>3</v>
      </c>
      <c r="D5" s="45">
        <v>7</v>
      </c>
      <c r="E5" s="45">
        <v>2024</v>
      </c>
      <c r="F5" s="48">
        <v>4</v>
      </c>
      <c r="G5" s="47">
        <v>1</v>
      </c>
      <c r="H5" s="47">
        <v>3</v>
      </c>
      <c r="I5" s="48">
        <v>4</v>
      </c>
      <c r="J5" s="47">
        <v>1</v>
      </c>
      <c r="K5" s="47">
        <v>3</v>
      </c>
      <c r="L5" s="48">
        <v>4</v>
      </c>
      <c r="M5" s="47">
        <v>1</v>
      </c>
      <c r="N5" s="47">
        <v>2</v>
      </c>
      <c r="O5" s="15">
        <v>2</v>
      </c>
      <c r="P5" s="47">
        <v>2</v>
      </c>
      <c r="Q5" s="47">
        <v>3</v>
      </c>
      <c r="R5" s="48">
        <v>4</v>
      </c>
      <c r="S5" s="47">
        <v>1</v>
      </c>
      <c r="T5" s="47">
        <v>3</v>
      </c>
      <c r="U5" s="48">
        <v>4</v>
      </c>
      <c r="V5" s="47">
        <v>1</v>
      </c>
      <c r="W5" s="47">
        <v>3</v>
      </c>
      <c r="X5" s="48">
        <v>4</v>
      </c>
      <c r="Y5" s="47">
        <v>1</v>
      </c>
      <c r="Z5" s="47">
        <v>3</v>
      </c>
      <c r="AA5" s="47">
        <v>3</v>
      </c>
      <c r="AB5" s="48">
        <v>4</v>
      </c>
      <c r="AC5" s="47">
        <v>1</v>
      </c>
      <c r="AD5" s="47">
        <v>3</v>
      </c>
      <c r="AE5" s="47">
        <v>3</v>
      </c>
      <c r="AF5" s="47">
        <v>3</v>
      </c>
      <c r="AG5" s="48">
        <v>4</v>
      </c>
      <c r="AH5" s="47">
        <v>1</v>
      </c>
      <c r="AI5" s="47">
        <v>3</v>
      </c>
      <c r="AJ5" s="47">
        <v>3</v>
      </c>
      <c r="AK5" s="2" t="s">
        <v>4</v>
      </c>
      <c r="AO5" s="17">
        <f>COUNTIF(F5:AJ5,"4")</f>
        <v>8</v>
      </c>
      <c r="AP5" s="17">
        <f>COUNTIF(F5:AJ5,"3")</f>
        <v>12</v>
      </c>
      <c r="AQ5" s="17">
        <f>COUNTIF(F5:AJ5,"2")</f>
        <v>3</v>
      </c>
      <c r="AR5" s="17">
        <f>COUNTIF(F5:AJ5,"1")</f>
        <v>8</v>
      </c>
      <c r="AS5">
        <f>SUM(AO5:AR5)</f>
        <v>31</v>
      </c>
      <c r="AT5">
        <f>SUM(AP5:AR5)</f>
        <v>23</v>
      </c>
      <c r="AU5">
        <f>AT5*9</f>
        <v>207</v>
      </c>
      <c r="AV5">
        <f>AU5/5</f>
        <v>41.4</v>
      </c>
    </row>
    <row r="6" spans="1:48" ht="16" thickBot="1">
      <c r="A6" s="49">
        <v>5007519</v>
      </c>
      <c r="B6" s="3" t="s">
        <v>5</v>
      </c>
      <c r="C6" s="3" t="s">
        <v>3</v>
      </c>
      <c r="D6" s="3">
        <v>7</v>
      </c>
      <c r="E6" s="3">
        <v>2024</v>
      </c>
      <c r="F6" s="15">
        <v>3</v>
      </c>
      <c r="G6" s="48">
        <v>4</v>
      </c>
      <c r="H6" s="15">
        <v>1</v>
      </c>
      <c r="I6" s="15">
        <v>3</v>
      </c>
      <c r="J6" s="48">
        <v>4</v>
      </c>
      <c r="K6" s="15">
        <v>1</v>
      </c>
      <c r="L6" s="15">
        <v>3</v>
      </c>
      <c r="M6" s="48">
        <v>4</v>
      </c>
      <c r="N6" s="15">
        <v>1</v>
      </c>
      <c r="O6" s="15">
        <v>1</v>
      </c>
      <c r="P6" s="15">
        <v>1</v>
      </c>
      <c r="Q6" s="15">
        <v>1</v>
      </c>
      <c r="R6" s="15">
        <v>3</v>
      </c>
      <c r="S6" s="48">
        <v>4</v>
      </c>
      <c r="T6" s="15">
        <v>1</v>
      </c>
      <c r="U6" s="15">
        <v>3</v>
      </c>
      <c r="V6" s="48">
        <v>4</v>
      </c>
      <c r="W6" s="15">
        <v>1</v>
      </c>
      <c r="X6" s="15">
        <v>3</v>
      </c>
      <c r="Y6" s="48">
        <v>4</v>
      </c>
      <c r="Z6" s="15">
        <v>1</v>
      </c>
      <c r="AA6" s="15">
        <v>2</v>
      </c>
      <c r="AB6" s="15">
        <v>3</v>
      </c>
      <c r="AC6" s="48">
        <v>4</v>
      </c>
      <c r="AD6" s="15">
        <v>1</v>
      </c>
      <c r="AE6" s="15">
        <v>2</v>
      </c>
      <c r="AF6" s="15">
        <v>2</v>
      </c>
      <c r="AG6" s="15">
        <v>3</v>
      </c>
      <c r="AH6" s="48">
        <v>4</v>
      </c>
      <c r="AI6" s="15">
        <v>1</v>
      </c>
      <c r="AJ6" s="15">
        <v>2</v>
      </c>
      <c r="AK6" s="2" t="s">
        <v>6</v>
      </c>
      <c r="AO6" s="17">
        <f t="shared" ref="AO6:AO7" si="0">COUNTIF(F6:AJ6,"4")</f>
        <v>8</v>
      </c>
      <c r="AP6" s="17">
        <f t="shared" ref="AP6:AP7" si="1">COUNTIF(F6:AJ6,"3")</f>
        <v>8</v>
      </c>
      <c r="AQ6" s="17">
        <f t="shared" ref="AQ6:AQ7" si="2">COUNTIF(F6:AJ6,"2")</f>
        <v>4</v>
      </c>
      <c r="AR6" s="17">
        <f t="shared" ref="AR6" si="3">COUNTIF(F6:AJ6,"1")</f>
        <v>11</v>
      </c>
      <c r="AS6">
        <f t="shared" ref="AS6:AS7" si="4">SUM(AO6:AR6)</f>
        <v>31</v>
      </c>
      <c r="AT6">
        <f t="shared" ref="AT6:AT7" si="5">SUM(AP6:AR6)</f>
        <v>23</v>
      </c>
      <c r="AU6">
        <f t="shared" ref="AU6:AU7" si="6">AT6*9</f>
        <v>207</v>
      </c>
      <c r="AV6">
        <f t="shared" ref="AV6:AV7" si="7">AU6/5</f>
        <v>41.4</v>
      </c>
    </row>
    <row r="7" spans="1:48" ht="16" thickBot="1">
      <c r="A7" s="51">
        <v>5007660</v>
      </c>
      <c r="B7" s="52" t="s">
        <v>7</v>
      </c>
      <c r="C7" s="64" t="s">
        <v>3</v>
      </c>
      <c r="D7" s="64">
        <v>7</v>
      </c>
      <c r="E7" s="64">
        <v>2024</v>
      </c>
      <c r="F7" s="67">
        <v>1</v>
      </c>
      <c r="G7" s="67">
        <v>3</v>
      </c>
      <c r="H7" s="48">
        <v>4</v>
      </c>
      <c r="I7" s="67">
        <v>1</v>
      </c>
      <c r="J7" s="67">
        <v>3</v>
      </c>
      <c r="K7" s="48">
        <v>4</v>
      </c>
      <c r="L7" s="67">
        <v>1</v>
      </c>
      <c r="M7" s="67">
        <v>3</v>
      </c>
      <c r="N7" s="15">
        <v>3</v>
      </c>
      <c r="O7" s="67">
        <v>3</v>
      </c>
      <c r="P7" s="67">
        <v>3</v>
      </c>
      <c r="Q7" s="48">
        <v>4</v>
      </c>
      <c r="R7" s="67">
        <v>1</v>
      </c>
      <c r="S7" s="67">
        <v>3</v>
      </c>
      <c r="T7" s="48">
        <v>4</v>
      </c>
      <c r="U7" s="67">
        <v>1</v>
      </c>
      <c r="V7" s="67">
        <v>3</v>
      </c>
      <c r="W7" s="48">
        <v>4</v>
      </c>
      <c r="X7" s="67">
        <v>1</v>
      </c>
      <c r="Y7" s="67">
        <v>3</v>
      </c>
      <c r="Z7" s="48">
        <v>4</v>
      </c>
      <c r="AA7" s="67">
        <v>1</v>
      </c>
      <c r="AB7" s="67">
        <v>1</v>
      </c>
      <c r="AC7" s="67">
        <v>3</v>
      </c>
      <c r="AD7" s="48">
        <v>4</v>
      </c>
      <c r="AE7" s="67">
        <v>1</v>
      </c>
      <c r="AF7" s="67">
        <v>1</v>
      </c>
      <c r="AG7" s="67">
        <v>1</v>
      </c>
      <c r="AH7" s="67">
        <v>3</v>
      </c>
      <c r="AI7" s="48">
        <v>4</v>
      </c>
      <c r="AJ7" s="67">
        <v>1</v>
      </c>
      <c r="AK7" t="s">
        <v>8</v>
      </c>
      <c r="AO7" s="17">
        <f t="shared" si="0"/>
        <v>8</v>
      </c>
      <c r="AP7" s="17">
        <f t="shared" si="1"/>
        <v>11</v>
      </c>
      <c r="AQ7" s="17">
        <f t="shared" si="2"/>
        <v>0</v>
      </c>
      <c r="AR7" s="17">
        <f>COUNTIF(F7:AJ7,"1")</f>
        <v>12</v>
      </c>
      <c r="AS7">
        <f t="shared" si="4"/>
        <v>31</v>
      </c>
      <c r="AT7">
        <f t="shared" si="5"/>
        <v>23</v>
      </c>
      <c r="AU7">
        <f t="shared" si="6"/>
        <v>207</v>
      </c>
      <c r="AV7">
        <f t="shared" si="7"/>
        <v>41.4</v>
      </c>
    </row>
    <row r="8" spans="1:48" ht="15.5">
      <c r="C8" s="53" t="s">
        <v>34</v>
      </c>
      <c r="D8" s="54"/>
      <c r="E8" s="55" t="s">
        <v>14</v>
      </c>
      <c r="F8" s="56">
        <f>COUNTIF(F5:F7,"1")</f>
        <v>1</v>
      </c>
      <c r="G8" s="56">
        <f t="shared" ref="G8:AI8" si="8">COUNTIF(G5:G7,"1")</f>
        <v>1</v>
      </c>
      <c r="H8" s="56">
        <f t="shared" si="8"/>
        <v>1</v>
      </c>
      <c r="I8" s="56">
        <f t="shared" si="8"/>
        <v>1</v>
      </c>
      <c r="J8" s="56">
        <f t="shared" si="8"/>
        <v>1</v>
      </c>
      <c r="K8" s="56">
        <f t="shared" si="8"/>
        <v>1</v>
      </c>
      <c r="L8" s="56">
        <f t="shared" si="8"/>
        <v>1</v>
      </c>
      <c r="M8" s="56">
        <f t="shared" si="8"/>
        <v>1</v>
      </c>
      <c r="N8" s="56">
        <f t="shared" si="8"/>
        <v>1</v>
      </c>
      <c r="O8" s="56">
        <f t="shared" si="8"/>
        <v>1</v>
      </c>
      <c r="P8" s="56">
        <f t="shared" si="8"/>
        <v>1</v>
      </c>
      <c r="Q8" s="56">
        <f t="shared" si="8"/>
        <v>1</v>
      </c>
      <c r="R8" s="56">
        <f t="shared" si="8"/>
        <v>1</v>
      </c>
      <c r="S8" s="56">
        <f t="shared" si="8"/>
        <v>1</v>
      </c>
      <c r="T8" s="56">
        <f t="shared" si="8"/>
        <v>1</v>
      </c>
      <c r="U8" s="56">
        <f t="shared" si="8"/>
        <v>1</v>
      </c>
      <c r="V8" s="56">
        <f t="shared" si="8"/>
        <v>1</v>
      </c>
      <c r="W8" s="56">
        <f t="shared" si="8"/>
        <v>1</v>
      </c>
      <c r="X8" s="56">
        <f t="shared" si="8"/>
        <v>1</v>
      </c>
      <c r="Y8" s="56">
        <f t="shared" si="8"/>
        <v>1</v>
      </c>
      <c r="Z8" s="56">
        <f t="shared" si="8"/>
        <v>1</v>
      </c>
      <c r="AA8" s="56">
        <f t="shared" si="8"/>
        <v>1</v>
      </c>
      <c r="AB8" s="56">
        <f t="shared" si="8"/>
        <v>1</v>
      </c>
      <c r="AC8" s="56">
        <f t="shared" si="8"/>
        <v>1</v>
      </c>
      <c r="AD8" s="56">
        <f t="shared" si="8"/>
        <v>1</v>
      </c>
      <c r="AE8" s="56">
        <f t="shared" si="8"/>
        <v>1</v>
      </c>
      <c r="AF8" s="56">
        <f t="shared" si="8"/>
        <v>1</v>
      </c>
      <c r="AG8" s="56">
        <f t="shared" si="8"/>
        <v>1</v>
      </c>
      <c r="AH8" s="56">
        <f t="shared" si="8"/>
        <v>1</v>
      </c>
      <c r="AI8" s="56">
        <f t="shared" si="8"/>
        <v>1</v>
      </c>
      <c r="AJ8" s="56">
        <f t="shared" ref="AJ8" si="9">COUNTIF(AJ5:AJ7,"1")</f>
        <v>1</v>
      </c>
      <c r="AK8" t="s">
        <v>9</v>
      </c>
    </row>
    <row r="9" spans="1:48" ht="15.5">
      <c r="C9" s="58" t="s">
        <v>35</v>
      </c>
      <c r="D9" s="65"/>
      <c r="E9" s="13" t="s">
        <v>15</v>
      </c>
      <c r="F9" s="1">
        <f>COUNTIF(F5:F7,"2")</f>
        <v>0</v>
      </c>
      <c r="G9" s="1">
        <f t="shared" ref="G9:AI9" si="10">COUNTIF(G5:G7,"2")</f>
        <v>0</v>
      </c>
      <c r="H9" s="1">
        <f t="shared" si="10"/>
        <v>0</v>
      </c>
      <c r="I9" s="1">
        <f t="shared" si="10"/>
        <v>0</v>
      </c>
      <c r="J9" s="1">
        <f t="shared" si="10"/>
        <v>0</v>
      </c>
      <c r="K9" s="1">
        <f t="shared" si="10"/>
        <v>0</v>
      </c>
      <c r="L9" s="1">
        <f t="shared" si="10"/>
        <v>0</v>
      </c>
      <c r="M9" s="1">
        <f t="shared" si="10"/>
        <v>0</v>
      </c>
      <c r="N9" s="1">
        <f t="shared" si="10"/>
        <v>1</v>
      </c>
      <c r="O9" s="1">
        <f t="shared" si="10"/>
        <v>1</v>
      </c>
      <c r="P9" s="1">
        <f t="shared" si="10"/>
        <v>1</v>
      </c>
      <c r="Q9" s="1">
        <f t="shared" si="10"/>
        <v>0</v>
      </c>
      <c r="R9" s="1">
        <f t="shared" si="10"/>
        <v>0</v>
      </c>
      <c r="S9" s="1">
        <f t="shared" si="10"/>
        <v>0</v>
      </c>
      <c r="T9" s="1">
        <f t="shared" si="10"/>
        <v>0</v>
      </c>
      <c r="U9" s="1">
        <f t="shared" si="10"/>
        <v>0</v>
      </c>
      <c r="V9" s="1">
        <f t="shared" si="10"/>
        <v>0</v>
      </c>
      <c r="W9" s="1">
        <f t="shared" si="10"/>
        <v>0</v>
      </c>
      <c r="X9" s="1">
        <f t="shared" si="10"/>
        <v>0</v>
      </c>
      <c r="Y9" s="1">
        <f t="shared" si="10"/>
        <v>0</v>
      </c>
      <c r="Z9" s="1">
        <f t="shared" si="10"/>
        <v>0</v>
      </c>
      <c r="AA9" s="1">
        <f t="shared" si="10"/>
        <v>1</v>
      </c>
      <c r="AB9" s="1">
        <f t="shared" si="10"/>
        <v>0</v>
      </c>
      <c r="AC9" s="1">
        <f t="shared" si="10"/>
        <v>0</v>
      </c>
      <c r="AD9" s="1">
        <f t="shared" si="10"/>
        <v>0</v>
      </c>
      <c r="AE9" s="1">
        <f t="shared" si="10"/>
        <v>1</v>
      </c>
      <c r="AF9" s="1">
        <f t="shared" si="10"/>
        <v>1</v>
      </c>
      <c r="AG9" s="1">
        <f t="shared" si="10"/>
        <v>0</v>
      </c>
      <c r="AH9" s="1">
        <f t="shared" si="10"/>
        <v>0</v>
      </c>
      <c r="AI9" s="1">
        <f t="shared" si="10"/>
        <v>0</v>
      </c>
      <c r="AJ9" s="1">
        <f t="shared" ref="AJ9" si="11">COUNTIF(AJ5:AJ7,"2")</f>
        <v>1</v>
      </c>
      <c r="AK9" t="s">
        <v>10</v>
      </c>
    </row>
    <row r="10" spans="1:48" ht="15.5">
      <c r="C10" s="58" t="s">
        <v>37</v>
      </c>
      <c r="D10" s="65"/>
      <c r="E10" s="13" t="s">
        <v>16</v>
      </c>
      <c r="F10" s="1">
        <f>COUNTIF(F5:F7,"3")</f>
        <v>1</v>
      </c>
      <c r="G10" s="1">
        <f t="shared" ref="G10:AI10" si="12">COUNTIF(G5:G7,"3")</f>
        <v>1</v>
      </c>
      <c r="H10" s="1">
        <f t="shared" si="12"/>
        <v>1</v>
      </c>
      <c r="I10" s="1">
        <f t="shared" si="12"/>
        <v>1</v>
      </c>
      <c r="J10" s="1">
        <f t="shared" si="12"/>
        <v>1</v>
      </c>
      <c r="K10" s="1">
        <f t="shared" si="12"/>
        <v>1</v>
      </c>
      <c r="L10" s="1">
        <f t="shared" si="12"/>
        <v>1</v>
      </c>
      <c r="M10" s="1">
        <f t="shared" si="12"/>
        <v>1</v>
      </c>
      <c r="N10" s="1">
        <f t="shared" si="12"/>
        <v>1</v>
      </c>
      <c r="O10" s="1">
        <f t="shared" si="12"/>
        <v>1</v>
      </c>
      <c r="P10" s="1">
        <f t="shared" si="12"/>
        <v>1</v>
      </c>
      <c r="Q10" s="1">
        <f t="shared" si="12"/>
        <v>1</v>
      </c>
      <c r="R10" s="1">
        <f t="shared" si="12"/>
        <v>1</v>
      </c>
      <c r="S10" s="1">
        <f t="shared" si="12"/>
        <v>1</v>
      </c>
      <c r="T10" s="1">
        <f t="shared" si="12"/>
        <v>1</v>
      </c>
      <c r="U10" s="1">
        <f t="shared" si="12"/>
        <v>1</v>
      </c>
      <c r="V10" s="1">
        <f t="shared" si="12"/>
        <v>1</v>
      </c>
      <c r="W10" s="1">
        <f t="shared" si="12"/>
        <v>1</v>
      </c>
      <c r="X10" s="1">
        <f t="shared" si="12"/>
        <v>1</v>
      </c>
      <c r="Y10" s="1">
        <f t="shared" si="12"/>
        <v>1</v>
      </c>
      <c r="Z10" s="1">
        <f t="shared" si="12"/>
        <v>1</v>
      </c>
      <c r="AA10" s="1">
        <f t="shared" si="12"/>
        <v>1</v>
      </c>
      <c r="AB10" s="1">
        <f t="shared" si="12"/>
        <v>1</v>
      </c>
      <c r="AC10" s="1">
        <f t="shared" si="12"/>
        <v>1</v>
      </c>
      <c r="AD10" s="1">
        <f t="shared" si="12"/>
        <v>1</v>
      </c>
      <c r="AE10" s="1">
        <f t="shared" si="12"/>
        <v>1</v>
      </c>
      <c r="AF10" s="1">
        <f t="shared" si="12"/>
        <v>1</v>
      </c>
      <c r="AG10" s="1">
        <f t="shared" si="12"/>
        <v>1</v>
      </c>
      <c r="AH10" s="1">
        <f t="shared" si="12"/>
        <v>1</v>
      </c>
      <c r="AI10" s="1">
        <f t="shared" si="12"/>
        <v>1</v>
      </c>
      <c r="AJ10" s="1">
        <f t="shared" ref="AJ10" si="13">COUNTIF(AJ5:AJ7,"3")</f>
        <v>1</v>
      </c>
      <c r="AK10" t="s">
        <v>11</v>
      </c>
    </row>
    <row r="11" spans="1:48" ht="16" thickBot="1">
      <c r="C11" s="60"/>
      <c r="D11" s="70"/>
      <c r="E11" s="61" t="s">
        <v>17</v>
      </c>
      <c r="F11" s="62">
        <f>COUNTIF(F5:F7,"4")</f>
        <v>1</v>
      </c>
      <c r="G11" s="62">
        <f t="shared" ref="G11:AI11" si="14">COUNTIF(G5:G7,"4")</f>
        <v>1</v>
      </c>
      <c r="H11" s="62">
        <f t="shared" si="14"/>
        <v>1</v>
      </c>
      <c r="I11" s="62">
        <f t="shared" si="14"/>
        <v>1</v>
      </c>
      <c r="J11" s="62">
        <f t="shared" si="14"/>
        <v>1</v>
      </c>
      <c r="K11" s="62">
        <f t="shared" si="14"/>
        <v>1</v>
      </c>
      <c r="L11" s="62">
        <f t="shared" si="14"/>
        <v>1</v>
      </c>
      <c r="M11" s="62">
        <f t="shared" si="14"/>
        <v>1</v>
      </c>
      <c r="N11" s="62">
        <f t="shared" si="14"/>
        <v>0</v>
      </c>
      <c r="O11" s="62">
        <f t="shared" si="14"/>
        <v>0</v>
      </c>
      <c r="P11" s="62">
        <f t="shared" si="14"/>
        <v>0</v>
      </c>
      <c r="Q11" s="62">
        <f t="shared" si="14"/>
        <v>1</v>
      </c>
      <c r="R11" s="62">
        <f t="shared" si="14"/>
        <v>1</v>
      </c>
      <c r="S11" s="62">
        <f t="shared" si="14"/>
        <v>1</v>
      </c>
      <c r="T11" s="62">
        <f t="shared" si="14"/>
        <v>1</v>
      </c>
      <c r="U11" s="62">
        <f t="shared" si="14"/>
        <v>1</v>
      </c>
      <c r="V11" s="62">
        <f t="shared" si="14"/>
        <v>1</v>
      </c>
      <c r="W11" s="62">
        <f t="shared" si="14"/>
        <v>1</v>
      </c>
      <c r="X11" s="62">
        <f t="shared" si="14"/>
        <v>1</v>
      </c>
      <c r="Y11" s="62">
        <f t="shared" si="14"/>
        <v>1</v>
      </c>
      <c r="Z11" s="62">
        <f t="shared" si="14"/>
        <v>1</v>
      </c>
      <c r="AA11" s="62">
        <f t="shared" si="14"/>
        <v>0</v>
      </c>
      <c r="AB11" s="62">
        <f t="shared" si="14"/>
        <v>1</v>
      </c>
      <c r="AC11" s="62">
        <f t="shared" si="14"/>
        <v>1</v>
      </c>
      <c r="AD11" s="62">
        <f t="shared" si="14"/>
        <v>1</v>
      </c>
      <c r="AE11" s="62">
        <f t="shared" si="14"/>
        <v>0</v>
      </c>
      <c r="AF11" s="62">
        <f t="shared" si="14"/>
        <v>0</v>
      </c>
      <c r="AG11" s="62">
        <f t="shared" si="14"/>
        <v>1</v>
      </c>
      <c r="AH11" s="62">
        <f t="shared" si="14"/>
        <v>1</v>
      </c>
      <c r="AI11" s="62">
        <f t="shared" si="14"/>
        <v>1</v>
      </c>
      <c r="AJ11" s="62">
        <f t="shared" ref="AJ11" si="15">COUNTIF(AJ5:AJ7,"4")</f>
        <v>0</v>
      </c>
      <c r="AK11" t="s">
        <v>12</v>
      </c>
    </row>
    <row r="12" spans="1:48">
      <c r="AK12" t="s">
        <v>13</v>
      </c>
    </row>
    <row r="14" spans="1:48">
      <c r="D14" s="6" t="s">
        <v>36</v>
      </c>
      <c r="E14" s="5" t="s">
        <v>61</v>
      </c>
    </row>
    <row r="15" spans="1:48">
      <c r="E15" s="5"/>
    </row>
    <row r="16" spans="1:48"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V35"/>
  <sheetViews>
    <sheetView view="pageBreakPreview" zoomScale="60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X18" sqref="X18"/>
    </sheetView>
  </sheetViews>
  <sheetFormatPr defaultRowHeight="14.5"/>
  <cols>
    <col min="1" max="1" width="9.81640625" bestFit="1" customWidth="1"/>
    <col min="2" max="2" width="25.81640625" bestFit="1" customWidth="1"/>
    <col min="3" max="3" width="11.45312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8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8" ht="19" thickBot="1">
      <c r="A2" s="89" t="str">
        <f>A3</f>
        <v>BULAN AGS 2024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33"/>
      <c r="AL2" s="33"/>
      <c r="AM2" s="33"/>
      <c r="AN2" s="33"/>
    </row>
    <row r="3" spans="1:48">
      <c r="A3" s="90" t="s">
        <v>60</v>
      </c>
      <c r="B3" s="91"/>
      <c r="C3" s="91"/>
      <c r="D3" s="91"/>
      <c r="E3" s="92"/>
      <c r="F3" s="37" t="s">
        <v>30</v>
      </c>
      <c r="G3" s="36" t="s">
        <v>31</v>
      </c>
      <c r="H3" s="36" t="s">
        <v>32</v>
      </c>
      <c r="I3" s="36" t="s">
        <v>33</v>
      </c>
      <c r="J3" s="36" t="s">
        <v>27</v>
      </c>
      <c r="K3" s="36" t="s">
        <v>28</v>
      </c>
      <c r="L3" s="36" t="s">
        <v>29</v>
      </c>
      <c r="M3" s="37" t="s">
        <v>30</v>
      </c>
      <c r="N3" s="36" t="s">
        <v>31</v>
      </c>
      <c r="O3" s="36" t="s">
        <v>32</v>
      </c>
      <c r="P3" s="36" t="s">
        <v>33</v>
      </c>
      <c r="Q3" s="36" t="s">
        <v>27</v>
      </c>
      <c r="R3" s="36" t="s">
        <v>28</v>
      </c>
      <c r="S3" s="36" t="s">
        <v>29</v>
      </c>
      <c r="T3" s="37" t="s">
        <v>30</v>
      </c>
      <c r="U3" s="36" t="s">
        <v>31</v>
      </c>
      <c r="V3" s="36" t="s">
        <v>32</v>
      </c>
      <c r="W3" s="36" t="s">
        <v>33</v>
      </c>
      <c r="X3" s="36" t="s">
        <v>27</v>
      </c>
      <c r="Y3" s="36" t="s">
        <v>28</v>
      </c>
      <c r="Z3" s="36" t="s">
        <v>29</v>
      </c>
      <c r="AA3" s="36" t="s">
        <v>30</v>
      </c>
      <c r="AB3" s="36" t="s">
        <v>31</v>
      </c>
      <c r="AC3" s="36" t="s">
        <v>32</v>
      </c>
      <c r="AD3" s="37" t="s">
        <v>33</v>
      </c>
      <c r="AE3" s="36" t="s">
        <v>27</v>
      </c>
      <c r="AF3" s="36" t="s">
        <v>28</v>
      </c>
      <c r="AG3" s="72" t="s">
        <v>29</v>
      </c>
      <c r="AH3" s="36" t="s">
        <v>30</v>
      </c>
      <c r="AI3" s="36" t="s">
        <v>31</v>
      </c>
      <c r="AJ3" s="36" t="s">
        <v>32</v>
      </c>
    </row>
    <row r="4" spans="1:48" ht="15" thickBot="1">
      <c r="A4" s="39" t="s">
        <v>0</v>
      </c>
      <c r="B4" s="40" t="s">
        <v>23</v>
      </c>
      <c r="C4" s="40" t="s">
        <v>24</v>
      </c>
      <c r="D4" s="40" t="s">
        <v>25</v>
      </c>
      <c r="E4" s="40" t="s">
        <v>26</v>
      </c>
      <c r="F4" s="42">
        <v>1</v>
      </c>
      <c r="G4" s="42">
        <v>2</v>
      </c>
      <c r="H4" s="42">
        <v>3</v>
      </c>
      <c r="I4" s="78">
        <v>4</v>
      </c>
      <c r="J4" s="42">
        <v>5</v>
      </c>
      <c r="K4" s="42">
        <v>6</v>
      </c>
      <c r="L4" s="42">
        <v>7</v>
      </c>
      <c r="M4" s="42">
        <v>8</v>
      </c>
      <c r="N4" s="77">
        <v>9</v>
      </c>
      <c r="O4" s="77">
        <v>10</v>
      </c>
      <c r="P4" s="78">
        <v>11</v>
      </c>
      <c r="Q4" s="42">
        <v>12</v>
      </c>
      <c r="R4" s="77">
        <v>13</v>
      </c>
      <c r="S4" s="42">
        <v>14</v>
      </c>
      <c r="T4" s="42">
        <v>15</v>
      </c>
      <c r="U4" s="42">
        <v>16</v>
      </c>
      <c r="V4" s="78">
        <v>17</v>
      </c>
      <c r="W4" s="77">
        <v>18</v>
      </c>
      <c r="X4" s="42">
        <v>16</v>
      </c>
      <c r="Y4" s="42">
        <v>20</v>
      </c>
      <c r="Z4" s="42">
        <v>21</v>
      </c>
      <c r="AA4" s="42">
        <v>22</v>
      </c>
      <c r="AB4" s="42">
        <v>23</v>
      </c>
      <c r="AC4" s="42">
        <v>24</v>
      </c>
      <c r="AD4" s="78">
        <v>25</v>
      </c>
      <c r="AE4" s="42">
        <v>26</v>
      </c>
      <c r="AF4" s="77">
        <v>27</v>
      </c>
      <c r="AG4" s="42">
        <v>28</v>
      </c>
      <c r="AH4" s="42">
        <v>29</v>
      </c>
      <c r="AI4" s="42">
        <v>30</v>
      </c>
      <c r="AJ4" s="42">
        <v>31</v>
      </c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8" ht="16" thickBot="1">
      <c r="A5" s="44">
        <v>5007518</v>
      </c>
      <c r="B5" s="45" t="s">
        <v>2</v>
      </c>
      <c r="C5" s="45" t="s">
        <v>3</v>
      </c>
      <c r="D5" s="45">
        <v>8</v>
      </c>
      <c r="E5" s="45">
        <v>2024</v>
      </c>
      <c r="F5" s="48">
        <v>4</v>
      </c>
      <c r="G5" s="47">
        <v>3</v>
      </c>
      <c r="H5" s="47">
        <v>3</v>
      </c>
      <c r="I5" s="48">
        <v>4</v>
      </c>
      <c r="J5" s="47">
        <v>1</v>
      </c>
      <c r="K5" s="47">
        <v>3</v>
      </c>
      <c r="L5" s="48">
        <v>4</v>
      </c>
      <c r="M5" s="47">
        <v>1</v>
      </c>
      <c r="N5" s="47">
        <v>1</v>
      </c>
      <c r="O5" s="47">
        <v>1</v>
      </c>
      <c r="P5" s="47">
        <v>1</v>
      </c>
      <c r="Q5" s="48">
        <v>4</v>
      </c>
      <c r="R5" s="47">
        <v>1</v>
      </c>
      <c r="S5" s="47">
        <v>1</v>
      </c>
      <c r="T5" s="47">
        <v>1</v>
      </c>
      <c r="U5" s="48">
        <v>4</v>
      </c>
      <c r="V5" s="46">
        <v>4</v>
      </c>
      <c r="W5" s="47">
        <v>3</v>
      </c>
      <c r="X5" s="48">
        <v>4</v>
      </c>
      <c r="Y5" s="47">
        <v>1</v>
      </c>
      <c r="Z5" s="67">
        <v>3</v>
      </c>
      <c r="AA5" s="48">
        <v>4</v>
      </c>
      <c r="AB5" s="47">
        <v>1</v>
      </c>
      <c r="AC5" s="67">
        <v>3</v>
      </c>
      <c r="AD5" s="48">
        <v>4</v>
      </c>
      <c r="AE5" s="47">
        <v>1</v>
      </c>
      <c r="AF5" s="67">
        <v>1</v>
      </c>
      <c r="AG5" s="67">
        <v>1</v>
      </c>
      <c r="AH5" s="48">
        <v>4</v>
      </c>
      <c r="AI5" s="67">
        <v>1</v>
      </c>
      <c r="AJ5" s="47">
        <v>3</v>
      </c>
      <c r="AK5" s="2" t="s">
        <v>4</v>
      </c>
      <c r="AO5" s="17">
        <f>COUNTIF(F5:AJ5,"4")</f>
        <v>10</v>
      </c>
      <c r="AP5" s="17">
        <f>COUNTIF(F5:AJ5,"3")</f>
        <v>7</v>
      </c>
      <c r="AQ5" s="17">
        <f>COUNTIF(F5:AJ5,"2")</f>
        <v>0</v>
      </c>
      <c r="AR5" s="17">
        <f>COUNTIF(F5:AJ5,"1")</f>
        <v>14</v>
      </c>
      <c r="AS5">
        <f>SUM(AO5:AR5)</f>
        <v>31</v>
      </c>
      <c r="AT5">
        <f>SUM(AP5:AR5)</f>
        <v>21</v>
      </c>
      <c r="AU5">
        <f>AT5*9</f>
        <v>189</v>
      </c>
      <c r="AV5">
        <f>AU5/5</f>
        <v>37.799999999999997</v>
      </c>
    </row>
    <row r="6" spans="1:48" ht="16" thickBot="1">
      <c r="A6" s="49">
        <v>5007519</v>
      </c>
      <c r="B6" s="3" t="s">
        <v>5</v>
      </c>
      <c r="C6" s="3" t="s">
        <v>3</v>
      </c>
      <c r="D6" s="3">
        <v>8</v>
      </c>
      <c r="E6" s="3">
        <v>2024</v>
      </c>
      <c r="F6" s="15">
        <v>3</v>
      </c>
      <c r="G6" s="48">
        <v>4</v>
      </c>
      <c r="H6" s="15">
        <v>1</v>
      </c>
      <c r="I6" s="15">
        <v>3</v>
      </c>
      <c r="J6" s="48">
        <v>4</v>
      </c>
      <c r="K6" s="15">
        <v>1</v>
      </c>
      <c r="L6" s="47">
        <v>3</v>
      </c>
      <c r="M6" s="48">
        <v>4</v>
      </c>
      <c r="N6" s="15">
        <v>2</v>
      </c>
      <c r="O6" s="15">
        <v>2</v>
      </c>
      <c r="P6" s="47">
        <v>3</v>
      </c>
      <c r="Q6" s="47">
        <v>3</v>
      </c>
      <c r="R6" s="15">
        <v>3</v>
      </c>
      <c r="S6" s="48">
        <v>4</v>
      </c>
      <c r="T6" s="67">
        <v>3</v>
      </c>
      <c r="U6" s="47">
        <v>3</v>
      </c>
      <c r="V6" s="48">
        <v>4</v>
      </c>
      <c r="W6" s="15">
        <v>1</v>
      </c>
      <c r="X6" s="67">
        <v>1</v>
      </c>
      <c r="Y6" s="48">
        <v>4</v>
      </c>
      <c r="Z6" s="15">
        <v>1</v>
      </c>
      <c r="AA6" s="67">
        <v>3</v>
      </c>
      <c r="AB6" s="48">
        <v>4</v>
      </c>
      <c r="AC6" s="15">
        <v>1</v>
      </c>
      <c r="AD6" s="67">
        <v>3</v>
      </c>
      <c r="AE6" s="48">
        <v>4</v>
      </c>
      <c r="AF6" s="15">
        <v>2</v>
      </c>
      <c r="AG6" s="67">
        <v>3</v>
      </c>
      <c r="AH6" s="67">
        <v>3</v>
      </c>
      <c r="AI6" s="48">
        <v>4</v>
      </c>
      <c r="AJ6" s="15">
        <v>1</v>
      </c>
      <c r="AK6" s="2" t="s">
        <v>6</v>
      </c>
      <c r="AO6" s="17">
        <f t="shared" ref="AO6:AO7" si="0">COUNTIF(F6:AJ6,"4")</f>
        <v>9</v>
      </c>
      <c r="AP6" s="17">
        <f t="shared" ref="AP6:AP7" si="1">COUNTIF(F6:AJ6,"3")</f>
        <v>12</v>
      </c>
      <c r="AQ6" s="17">
        <f t="shared" ref="AQ6:AQ7" si="2">COUNTIF(F6:AJ6,"2")</f>
        <v>3</v>
      </c>
      <c r="AR6" s="17">
        <f t="shared" ref="AR6" si="3">COUNTIF(F6:AJ6,"1")</f>
        <v>7</v>
      </c>
      <c r="AS6">
        <f t="shared" ref="AS6:AS7" si="4">SUM(AO6:AR6)</f>
        <v>31</v>
      </c>
      <c r="AT6">
        <f t="shared" ref="AT6:AT7" si="5">SUM(AP6:AR6)</f>
        <v>22</v>
      </c>
      <c r="AU6">
        <f t="shared" ref="AU6:AU7" si="6">AT6*9</f>
        <v>198</v>
      </c>
      <c r="AV6">
        <f t="shared" ref="AV6:AV7" si="7">AU6/5</f>
        <v>39.6</v>
      </c>
    </row>
    <row r="7" spans="1:48" ht="16" thickBot="1">
      <c r="A7" s="51">
        <v>5007660</v>
      </c>
      <c r="B7" s="52" t="s">
        <v>7</v>
      </c>
      <c r="C7" s="64" t="s">
        <v>3</v>
      </c>
      <c r="D7" s="64">
        <v>8</v>
      </c>
      <c r="E7" s="64">
        <v>2024</v>
      </c>
      <c r="F7" s="67">
        <v>1</v>
      </c>
      <c r="G7" s="67">
        <v>1</v>
      </c>
      <c r="H7" s="48">
        <v>4</v>
      </c>
      <c r="I7" s="67">
        <v>1</v>
      </c>
      <c r="J7" s="67">
        <v>3</v>
      </c>
      <c r="K7" s="48">
        <v>4</v>
      </c>
      <c r="L7" s="67">
        <v>1</v>
      </c>
      <c r="M7" s="67">
        <v>3</v>
      </c>
      <c r="N7" s="15">
        <v>3</v>
      </c>
      <c r="O7" s="67">
        <v>3</v>
      </c>
      <c r="P7" s="48">
        <v>4</v>
      </c>
      <c r="Q7" s="67">
        <v>1</v>
      </c>
      <c r="R7" s="67">
        <v>2</v>
      </c>
      <c r="S7" s="67">
        <v>3</v>
      </c>
      <c r="T7" s="48">
        <v>4</v>
      </c>
      <c r="U7" s="67">
        <v>1</v>
      </c>
      <c r="V7" s="48">
        <v>4</v>
      </c>
      <c r="W7" s="15">
        <v>2</v>
      </c>
      <c r="X7" s="67">
        <v>3</v>
      </c>
      <c r="Y7" s="67">
        <v>3</v>
      </c>
      <c r="Z7" s="48">
        <v>4</v>
      </c>
      <c r="AA7" s="67">
        <v>1</v>
      </c>
      <c r="AB7" s="67">
        <v>3</v>
      </c>
      <c r="AC7" s="48">
        <v>4</v>
      </c>
      <c r="AD7" s="67">
        <v>1</v>
      </c>
      <c r="AE7" s="67">
        <v>3</v>
      </c>
      <c r="AF7" s="67">
        <v>3</v>
      </c>
      <c r="AG7" s="48">
        <v>4</v>
      </c>
      <c r="AH7" s="67">
        <v>1</v>
      </c>
      <c r="AI7" s="67">
        <v>3</v>
      </c>
      <c r="AJ7" s="48">
        <v>4</v>
      </c>
      <c r="AK7" t="s">
        <v>8</v>
      </c>
      <c r="AO7" s="17">
        <f t="shared" si="0"/>
        <v>9</v>
      </c>
      <c r="AP7" s="17">
        <f t="shared" si="1"/>
        <v>11</v>
      </c>
      <c r="AQ7" s="17">
        <f t="shared" si="2"/>
        <v>2</v>
      </c>
      <c r="AR7" s="17">
        <f>COUNTIF(F7:AJ7,"1")</f>
        <v>9</v>
      </c>
      <c r="AS7">
        <f t="shared" si="4"/>
        <v>31</v>
      </c>
      <c r="AT7">
        <f t="shared" si="5"/>
        <v>22</v>
      </c>
      <c r="AU7">
        <f t="shared" si="6"/>
        <v>198</v>
      </c>
      <c r="AV7">
        <f t="shared" si="7"/>
        <v>39.6</v>
      </c>
    </row>
    <row r="8" spans="1:48" ht="15.5">
      <c r="C8" s="53" t="s">
        <v>34</v>
      </c>
      <c r="D8" s="54"/>
      <c r="E8" s="55" t="s">
        <v>14</v>
      </c>
      <c r="F8" s="56">
        <f>COUNTIF(F5:F7,"1")</f>
        <v>1</v>
      </c>
      <c r="G8" s="56">
        <f t="shared" ref="G8:AJ8" si="8">COUNTIF(G5:G7,"1")</f>
        <v>1</v>
      </c>
      <c r="H8" s="56">
        <f t="shared" si="8"/>
        <v>1</v>
      </c>
      <c r="I8" s="56">
        <f t="shared" si="8"/>
        <v>1</v>
      </c>
      <c r="J8" s="56">
        <f t="shared" si="8"/>
        <v>1</v>
      </c>
      <c r="K8" s="56">
        <f t="shared" si="8"/>
        <v>1</v>
      </c>
      <c r="L8" s="56">
        <f t="shared" si="8"/>
        <v>1</v>
      </c>
      <c r="M8" s="56">
        <f t="shared" si="8"/>
        <v>1</v>
      </c>
      <c r="N8" s="56">
        <f t="shared" si="8"/>
        <v>1</v>
      </c>
      <c r="O8" s="56">
        <f t="shared" si="8"/>
        <v>1</v>
      </c>
      <c r="P8" s="56">
        <f t="shared" si="8"/>
        <v>1</v>
      </c>
      <c r="Q8" s="56">
        <f t="shared" si="8"/>
        <v>1</v>
      </c>
      <c r="R8" s="56">
        <f t="shared" si="8"/>
        <v>1</v>
      </c>
      <c r="S8" s="56">
        <f t="shared" si="8"/>
        <v>1</v>
      </c>
      <c r="T8" s="56">
        <f t="shared" si="8"/>
        <v>1</v>
      </c>
      <c r="U8" s="56">
        <f t="shared" si="8"/>
        <v>1</v>
      </c>
      <c r="V8" s="56">
        <f t="shared" si="8"/>
        <v>0</v>
      </c>
      <c r="W8" s="56">
        <f t="shared" si="8"/>
        <v>1</v>
      </c>
      <c r="X8" s="56">
        <f t="shared" si="8"/>
        <v>1</v>
      </c>
      <c r="Y8" s="56">
        <f t="shared" si="8"/>
        <v>1</v>
      </c>
      <c r="Z8" s="56">
        <f t="shared" si="8"/>
        <v>1</v>
      </c>
      <c r="AA8" s="56">
        <f t="shared" si="8"/>
        <v>1</v>
      </c>
      <c r="AB8" s="56">
        <f t="shared" si="8"/>
        <v>1</v>
      </c>
      <c r="AC8" s="56">
        <f t="shared" si="8"/>
        <v>1</v>
      </c>
      <c r="AD8" s="56">
        <f t="shared" si="8"/>
        <v>1</v>
      </c>
      <c r="AE8" s="56">
        <f t="shared" si="8"/>
        <v>1</v>
      </c>
      <c r="AF8" s="56">
        <f t="shared" si="8"/>
        <v>1</v>
      </c>
      <c r="AG8" s="56">
        <f t="shared" si="8"/>
        <v>1</v>
      </c>
      <c r="AH8" s="56">
        <f t="shared" si="8"/>
        <v>1</v>
      </c>
      <c r="AI8" s="56">
        <f t="shared" si="8"/>
        <v>1</v>
      </c>
      <c r="AJ8" s="56">
        <f t="shared" si="8"/>
        <v>1</v>
      </c>
      <c r="AK8" t="s">
        <v>9</v>
      </c>
    </row>
    <row r="9" spans="1:48" ht="15.5">
      <c r="C9" s="58" t="s">
        <v>35</v>
      </c>
      <c r="D9" s="65"/>
      <c r="E9" s="13" t="s">
        <v>15</v>
      </c>
      <c r="F9" s="1">
        <f>COUNTIF(F5:F7,"2")</f>
        <v>0</v>
      </c>
      <c r="G9" s="1">
        <f t="shared" ref="G9:AJ9" si="9">COUNTIF(G5:G7,"2")</f>
        <v>0</v>
      </c>
      <c r="H9" s="1">
        <f t="shared" si="9"/>
        <v>0</v>
      </c>
      <c r="I9" s="1">
        <f t="shared" si="9"/>
        <v>0</v>
      </c>
      <c r="J9" s="1">
        <f t="shared" si="9"/>
        <v>0</v>
      </c>
      <c r="K9" s="1">
        <f t="shared" si="9"/>
        <v>0</v>
      </c>
      <c r="L9" s="1">
        <f t="shared" si="9"/>
        <v>0</v>
      </c>
      <c r="M9" s="1">
        <f t="shared" si="9"/>
        <v>0</v>
      </c>
      <c r="N9" s="1">
        <f t="shared" si="9"/>
        <v>1</v>
      </c>
      <c r="O9" s="1">
        <f t="shared" si="9"/>
        <v>1</v>
      </c>
      <c r="P9" s="1">
        <f t="shared" si="9"/>
        <v>0</v>
      </c>
      <c r="Q9" s="1">
        <f t="shared" si="9"/>
        <v>0</v>
      </c>
      <c r="R9" s="1">
        <f t="shared" si="9"/>
        <v>1</v>
      </c>
      <c r="S9" s="1">
        <f t="shared" si="9"/>
        <v>0</v>
      </c>
      <c r="T9" s="1">
        <f t="shared" si="9"/>
        <v>0</v>
      </c>
      <c r="U9" s="1">
        <f t="shared" si="9"/>
        <v>0</v>
      </c>
      <c r="V9" s="1">
        <f t="shared" si="9"/>
        <v>0</v>
      </c>
      <c r="W9" s="1">
        <f t="shared" si="9"/>
        <v>1</v>
      </c>
      <c r="X9" s="1">
        <f t="shared" si="9"/>
        <v>0</v>
      </c>
      <c r="Y9" s="1">
        <f t="shared" si="9"/>
        <v>0</v>
      </c>
      <c r="Z9" s="1">
        <f t="shared" si="9"/>
        <v>0</v>
      </c>
      <c r="AA9" s="1">
        <f t="shared" si="9"/>
        <v>0</v>
      </c>
      <c r="AB9" s="1">
        <f t="shared" si="9"/>
        <v>0</v>
      </c>
      <c r="AC9" s="1">
        <f t="shared" si="9"/>
        <v>0</v>
      </c>
      <c r="AD9" s="1">
        <f t="shared" si="9"/>
        <v>0</v>
      </c>
      <c r="AE9" s="1">
        <f t="shared" si="9"/>
        <v>0</v>
      </c>
      <c r="AF9" s="1">
        <f t="shared" si="9"/>
        <v>1</v>
      </c>
      <c r="AG9" s="1">
        <f t="shared" si="9"/>
        <v>0</v>
      </c>
      <c r="AH9" s="1">
        <f t="shared" si="9"/>
        <v>0</v>
      </c>
      <c r="AI9" s="1">
        <f t="shared" si="9"/>
        <v>0</v>
      </c>
      <c r="AJ9" s="1">
        <f t="shared" si="9"/>
        <v>0</v>
      </c>
      <c r="AK9" t="s">
        <v>10</v>
      </c>
    </row>
    <row r="10" spans="1:48" ht="15.5">
      <c r="C10" s="58" t="s">
        <v>37</v>
      </c>
      <c r="D10" s="65"/>
      <c r="E10" s="13" t="s">
        <v>16</v>
      </c>
      <c r="F10" s="1">
        <f>COUNTIF(F5:F7,"3")</f>
        <v>1</v>
      </c>
      <c r="G10" s="1">
        <f t="shared" ref="G10:AJ10" si="10">COUNTIF(G5:G7,"3")</f>
        <v>1</v>
      </c>
      <c r="H10" s="1">
        <f t="shared" si="10"/>
        <v>1</v>
      </c>
      <c r="I10" s="1">
        <f t="shared" si="10"/>
        <v>1</v>
      </c>
      <c r="J10" s="1">
        <f t="shared" si="10"/>
        <v>1</v>
      </c>
      <c r="K10" s="1">
        <f t="shared" si="10"/>
        <v>1</v>
      </c>
      <c r="L10" s="1">
        <f t="shared" si="10"/>
        <v>1</v>
      </c>
      <c r="M10" s="1">
        <f t="shared" si="10"/>
        <v>1</v>
      </c>
      <c r="N10" s="1">
        <f t="shared" si="10"/>
        <v>1</v>
      </c>
      <c r="O10" s="1">
        <f t="shared" si="10"/>
        <v>1</v>
      </c>
      <c r="P10" s="1">
        <f t="shared" si="10"/>
        <v>1</v>
      </c>
      <c r="Q10" s="1">
        <f t="shared" si="10"/>
        <v>1</v>
      </c>
      <c r="R10" s="1">
        <f t="shared" si="10"/>
        <v>1</v>
      </c>
      <c r="S10" s="1">
        <f t="shared" si="10"/>
        <v>1</v>
      </c>
      <c r="T10" s="1">
        <f t="shared" si="10"/>
        <v>1</v>
      </c>
      <c r="U10" s="1">
        <f t="shared" si="10"/>
        <v>1</v>
      </c>
      <c r="V10" s="1">
        <f t="shared" si="10"/>
        <v>0</v>
      </c>
      <c r="W10" s="1">
        <f t="shared" si="10"/>
        <v>1</v>
      </c>
      <c r="X10" s="1">
        <f t="shared" si="10"/>
        <v>1</v>
      </c>
      <c r="Y10" s="1">
        <f t="shared" si="10"/>
        <v>1</v>
      </c>
      <c r="Z10" s="1">
        <f t="shared" si="10"/>
        <v>1</v>
      </c>
      <c r="AA10" s="1">
        <f t="shared" si="10"/>
        <v>1</v>
      </c>
      <c r="AB10" s="1">
        <f t="shared" si="10"/>
        <v>1</v>
      </c>
      <c r="AC10" s="1">
        <f t="shared" si="10"/>
        <v>1</v>
      </c>
      <c r="AD10" s="1">
        <f t="shared" si="10"/>
        <v>1</v>
      </c>
      <c r="AE10" s="1">
        <f t="shared" si="10"/>
        <v>1</v>
      </c>
      <c r="AF10" s="1">
        <f t="shared" si="10"/>
        <v>1</v>
      </c>
      <c r="AG10" s="1">
        <f t="shared" si="10"/>
        <v>1</v>
      </c>
      <c r="AH10" s="1">
        <f t="shared" si="10"/>
        <v>1</v>
      </c>
      <c r="AI10" s="1">
        <f t="shared" si="10"/>
        <v>1</v>
      </c>
      <c r="AJ10" s="1">
        <f t="shared" si="10"/>
        <v>1</v>
      </c>
      <c r="AK10" t="s">
        <v>11</v>
      </c>
    </row>
    <row r="11" spans="1:48" ht="16" thickBot="1">
      <c r="C11" s="60"/>
      <c r="D11" s="70"/>
      <c r="E11" s="61" t="s">
        <v>17</v>
      </c>
      <c r="F11" s="62">
        <f>COUNTIF(F5:F7,"4")</f>
        <v>1</v>
      </c>
      <c r="G11" s="62">
        <f t="shared" ref="G11:AJ11" si="11">COUNTIF(G5:G7,"4")</f>
        <v>1</v>
      </c>
      <c r="H11" s="62">
        <f t="shared" si="11"/>
        <v>1</v>
      </c>
      <c r="I11" s="62">
        <f t="shared" si="11"/>
        <v>1</v>
      </c>
      <c r="J11" s="62">
        <f t="shared" si="11"/>
        <v>1</v>
      </c>
      <c r="K11" s="62">
        <f t="shared" si="11"/>
        <v>1</v>
      </c>
      <c r="L11" s="62">
        <f t="shared" si="11"/>
        <v>1</v>
      </c>
      <c r="M11" s="62">
        <f t="shared" si="11"/>
        <v>1</v>
      </c>
      <c r="N11" s="62">
        <f t="shared" si="11"/>
        <v>0</v>
      </c>
      <c r="O11" s="62">
        <f t="shared" si="11"/>
        <v>0</v>
      </c>
      <c r="P11" s="62">
        <f t="shared" si="11"/>
        <v>1</v>
      </c>
      <c r="Q11" s="62">
        <f t="shared" si="11"/>
        <v>1</v>
      </c>
      <c r="R11" s="62">
        <f t="shared" si="11"/>
        <v>0</v>
      </c>
      <c r="S11" s="62">
        <f t="shared" si="11"/>
        <v>1</v>
      </c>
      <c r="T11" s="62">
        <f t="shared" si="11"/>
        <v>1</v>
      </c>
      <c r="U11" s="62">
        <f t="shared" si="11"/>
        <v>1</v>
      </c>
      <c r="V11" s="62">
        <f t="shared" si="11"/>
        <v>3</v>
      </c>
      <c r="W11" s="62">
        <f t="shared" si="11"/>
        <v>0</v>
      </c>
      <c r="X11" s="62">
        <f t="shared" si="11"/>
        <v>1</v>
      </c>
      <c r="Y11" s="62">
        <f t="shared" si="11"/>
        <v>1</v>
      </c>
      <c r="Z11" s="62">
        <f t="shared" si="11"/>
        <v>1</v>
      </c>
      <c r="AA11" s="62">
        <f t="shared" si="11"/>
        <v>1</v>
      </c>
      <c r="AB11" s="62">
        <f t="shared" si="11"/>
        <v>1</v>
      </c>
      <c r="AC11" s="62">
        <f t="shared" si="11"/>
        <v>1</v>
      </c>
      <c r="AD11" s="62">
        <f t="shared" si="11"/>
        <v>1</v>
      </c>
      <c r="AE11" s="62">
        <f t="shared" si="11"/>
        <v>1</v>
      </c>
      <c r="AF11" s="62">
        <f t="shared" si="11"/>
        <v>0</v>
      </c>
      <c r="AG11" s="62">
        <f t="shared" si="11"/>
        <v>1</v>
      </c>
      <c r="AH11" s="62">
        <f t="shared" si="11"/>
        <v>1</v>
      </c>
      <c r="AI11" s="62">
        <f t="shared" si="11"/>
        <v>1</v>
      </c>
      <c r="AJ11" s="62">
        <f t="shared" si="11"/>
        <v>1</v>
      </c>
      <c r="AK11" t="s">
        <v>12</v>
      </c>
    </row>
    <row r="12" spans="1:48">
      <c r="AK12" t="s">
        <v>13</v>
      </c>
    </row>
    <row r="14" spans="1:48">
      <c r="D14" s="6" t="s">
        <v>36</v>
      </c>
      <c r="E14" s="5" t="s">
        <v>62</v>
      </c>
    </row>
    <row r="15" spans="1:48">
      <c r="E15" s="5"/>
    </row>
    <row r="16" spans="1:48"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V35"/>
  <sheetViews>
    <sheetView view="pageBreakPreview" zoomScale="60" zoomScaleNormal="69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G5" sqref="AG5:AI7"/>
    </sheetView>
  </sheetViews>
  <sheetFormatPr defaultRowHeight="14.5"/>
  <cols>
    <col min="1" max="1" width="9.81640625" bestFit="1" customWidth="1"/>
    <col min="2" max="2" width="25.81640625" bestFit="1" customWidth="1"/>
    <col min="3" max="3" width="11.453125" bestFit="1" customWidth="1"/>
    <col min="4" max="4" width="7.1796875" bestFit="1" customWidth="1"/>
    <col min="5" max="5" width="7.1796875" customWidth="1"/>
    <col min="6" max="36" width="3.6328125" customWidth="1"/>
    <col min="41" max="41" width="4.08984375" customWidth="1"/>
    <col min="42" max="42" width="3.54296875" bestFit="1" customWidth="1"/>
    <col min="43" max="43" width="3.08984375" bestFit="1" customWidth="1"/>
    <col min="44" max="44" width="3.54296875" bestFit="1" customWidth="1"/>
  </cols>
  <sheetData>
    <row r="1" spans="1:48" ht="18.5">
      <c r="A1" s="84" t="s">
        <v>22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33"/>
      <c r="AL1" s="33"/>
      <c r="AM1" s="33"/>
      <c r="AN1" s="33"/>
    </row>
    <row r="2" spans="1:48" ht="19" thickBot="1">
      <c r="A2" s="89" t="str">
        <f>A3</f>
        <v>BULAN SEPT 2024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33"/>
      <c r="AL2" s="33"/>
      <c r="AM2" s="33"/>
      <c r="AN2" s="33"/>
    </row>
    <row r="3" spans="1:48">
      <c r="A3" s="90" t="s">
        <v>63</v>
      </c>
      <c r="B3" s="91"/>
      <c r="C3" s="91"/>
      <c r="D3" s="91"/>
      <c r="E3" s="92"/>
      <c r="F3" s="36" t="s">
        <v>33</v>
      </c>
      <c r="G3" s="36" t="s">
        <v>27</v>
      </c>
      <c r="H3" s="36" t="s">
        <v>28</v>
      </c>
      <c r="I3" s="36" t="s">
        <v>29</v>
      </c>
      <c r="J3" s="37" t="s">
        <v>30</v>
      </c>
      <c r="K3" s="36" t="s">
        <v>31</v>
      </c>
      <c r="L3" s="36" t="s">
        <v>32</v>
      </c>
      <c r="M3" s="36" t="s">
        <v>33</v>
      </c>
      <c r="N3" s="36" t="s">
        <v>27</v>
      </c>
      <c r="O3" s="36" t="s">
        <v>28</v>
      </c>
      <c r="P3" s="36" t="s">
        <v>29</v>
      </c>
      <c r="Q3" s="37" t="s">
        <v>30</v>
      </c>
      <c r="R3" s="36" t="s">
        <v>31</v>
      </c>
      <c r="S3" s="36" t="s">
        <v>32</v>
      </c>
      <c r="T3" s="36" t="s">
        <v>33</v>
      </c>
      <c r="U3" s="36" t="s">
        <v>27</v>
      </c>
      <c r="V3" s="36" t="s">
        <v>28</v>
      </c>
      <c r="W3" s="36" t="s">
        <v>29</v>
      </c>
      <c r="X3" s="36" t="s">
        <v>30</v>
      </c>
      <c r="Y3" s="36" t="s">
        <v>31</v>
      </c>
      <c r="Z3" s="36" t="s">
        <v>32</v>
      </c>
      <c r="AA3" s="37" t="s">
        <v>33</v>
      </c>
      <c r="AB3" s="36" t="s">
        <v>27</v>
      </c>
      <c r="AC3" s="36" t="s">
        <v>28</v>
      </c>
      <c r="AD3" s="72" t="s">
        <v>29</v>
      </c>
      <c r="AE3" s="36" t="s">
        <v>30</v>
      </c>
      <c r="AF3" s="36" t="s">
        <v>31</v>
      </c>
      <c r="AG3" s="36" t="s">
        <v>32</v>
      </c>
      <c r="AH3" s="37" t="s">
        <v>33</v>
      </c>
      <c r="AI3" s="36" t="s">
        <v>27</v>
      </c>
      <c r="AJ3" s="36"/>
    </row>
    <row r="4" spans="1:48" ht="15" thickBot="1">
      <c r="A4" s="39" t="s">
        <v>0</v>
      </c>
      <c r="B4" s="40" t="s">
        <v>23</v>
      </c>
      <c r="C4" s="40" t="s">
        <v>24</v>
      </c>
      <c r="D4" s="40" t="s">
        <v>25</v>
      </c>
      <c r="E4" s="40" t="s">
        <v>26</v>
      </c>
      <c r="F4" s="82">
        <v>1</v>
      </c>
      <c r="G4" s="42">
        <v>2</v>
      </c>
      <c r="H4" s="42">
        <v>3</v>
      </c>
      <c r="I4" s="42">
        <v>4</v>
      </c>
      <c r="J4" s="42">
        <v>5</v>
      </c>
      <c r="K4" s="42">
        <v>6</v>
      </c>
      <c r="L4" s="42">
        <v>7</v>
      </c>
      <c r="M4" s="78">
        <v>8</v>
      </c>
      <c r="N4" s="42">
        <v>9</v>
      </c>
      <c r="O4" s="79">
        <v>10</v>
      </c>
      <c r="P4" s="79">
        <v>11</v>
      </c>
      <c r="Q4" s="79">
        <v>12</v>
      </c>
      <c r="R4" s="42">
        <v>13</v>
      </c>
      <c r="S4" s="42">
        <v>14</v>
      </c>
      <c r="T4" s="78">
        <v>15</v>
      </c>
      <c r="U4" s="80">
        <v>16</v>
      </c>
      <c r="V4" s="79">
        <v>17</v>
      </c>
      <c r="W4" s="42">
        <v>18</v>
      </c>
      <c r="X4" s="42">
        <v>19</v>
      </c>
      <c r="Y4" s="42">
        <v>20</v>
      </c>
      <c r="Z4" s="42">
        <v>21</v>
      </c>
      <c r="AA4" s="78">
        <v>22</v>
      </c>
      <c r="AB4" s="42">
        <v>23</v>
      </c>
      <c r="AC4" s="42">
        <v>24</v>
      </c>
      <c r="AD4" s="42">
        <v>25</v>
      </c>
      <c r="AE4" s="79">
        <v>26</v>
      </c>
      <c r="AF4" s="42">
        <v>27</v>
      </c>
      <c r="AG4" s="42">
        <v>28</v>
      </c>
      <c r="AH4" s="78">
        <v>29</v>
      </c>
      <c r="AI4" s="42">
        <v>30</v>
      </c>
      <c r="AJ4" s="42"/>
      <c r="AK4" s="2" t="s">
        <v>1</v>
      </c>
      <c r="AO4" s="18">
        <v>4</v>
      </c>
      <c r="AP4" s="18">
        <v>3</v>
      </c>
      <c r="AQ4" s="18">
        <v>2</v>
      </c>
      <c r="AR4" s="18">
        <v>1</v>
      </c>
    </row>
    <row r="5" spans="1:48" ht="16" thickBot="1">
      <c r="A5" s="44">
        <v>5007518</v>
      </c>
      <c r="B5" s="45" t="s">
        <v>2</v>
      </c>
      <c r="C5" s="45" t="s">
        <v>3</v>
      </c>
      <c r="D5" s="45">
        <v>9</v>
      </c>
      <c r="E5" s="45">
        <v>2024</v>
      </c>
      <c r="F5" s="48">
        <v>4</v>
      </c>
      <c r="G5" s="47">
        <v>1</v>
      </c>
      <c r="H5" s="47">
        <v>3</v>
      </c>
      <c r="I5" s="48">
        <v>4</v>
      </c>
      <c r="J5" s="47">
        <v>1</v>
      </c>
      <c r="K5" s="47">
        <v>3</v>
      </c>
      <c r="L5" s="48">
        <v>4</v>
      </c>
      <c r="M5" s="47">
        <v>1</v>
      </c>
      <c r="N5" s="47">
        <v>3</v>
      </c>
      <c r="O5" s="47">
        <v>3</v>
      </c>
      <c r="P5" s="47">
        <v>3</v>
      </c>
      <c r="Q5" s="47">
        <v>3</v>
      </c>
      <c r="R5" s="48">
        <v>4</v>
      </c>
      <c r="S5" s="47">
        <v>1</v>
      </c>
      <c r="T5" s="47">
        <v>3</v>
      </c>
      <c r="U5" s="48">
        <v>4</v>
      </c>
      <c r="V5" s="15">
        <v>2</v>
      </c>
      <c r="W5" s="48">
        <v>4</v>
      </c>
      <c r="X5" s="47">
        <v>1</v>
      </c>
      <c r="Y5" s="47">
        <v>3</v>
      </c>
      <c r="Z5" s="48">
        <v>4</v>
      </c>
      <c r="AA5" s="47">
        <v>1</v>
      </c>
      <c r="AB5" s="47">
        <v>3</v>
      </c>
      <c r="AC5" s="48">
        <v>4</v>
      </c>
      <c r="AD5" s="47">
        <v>1</v>
      </c>
      <c r="AE5" s="47">
        <v>2</v>
      </c>
      <c r="AF5" s="67">
        <v>3</v>
      </c>
      <c r="AG5" s="48">
        <v>4</v>
      </c>
      <c r="AH5" s="47">
        <v>1</v>
      </c>
      <c r="AI5" s="47">
        <v>3</v>
      </c>
      <c r="AJ5" s="47"/>
      <c r="AK5" s="2" t="s">
        <v>4</v>
      </c>
      <c r="AO5" s="17">
        <f>COUNTIF(F5:AJ5,"4")</f>
        <v>9</v>
      </c>
      <c r="AP5" s="17">
        <f>COUNTIF(F5:AJ5,"3")</f>
        <v>11</v>
      </c>
      <c r="AQ5" s="17">
        <f>COUNTIF(F5:AJ5,"2")</f>
        <v>2</v>
      </c>
      <c r="AR5" s="17">
        <f>COUNTIF(F5:AJ5,"1")</f>
        <v>8</v>
      </c>
      <c r="AS5">
        <f>SUM(AO5:AR5)</f>
        <v>30</v>
      </c>
      <c r="AT5">
        <f>SUM(AP5:AR5)</f>
        <v>21</v>
      </c>
      <c r="AU5">
        <f>AT5*9</f>
        <v>189</v>
      </c>
      <c r="AV5">
        <f>AU5/5</f>
        <v>37.799999999999997</v>
      </c>
    </row>
    <row r="6" spans="1:48" ht="16" thickBot="1">
      <c r="A6" s="49">
        <v>5007519</v>
      </c>
      <c r="B6" s="3" t="s">
        <v>5</v>
      </c>
      <c r="C6" s="3" t="s">
        <v>3</v>
      </c>
      <c r="D6" s="3">
        <v>9</v>
      </c>
      <c r="E6" s="3">
        <v>2024</v>
      </c>
      <c r="F6" s="15">
        <v>3</v>
      </c>
      <c r="G6" s="48">
        <v>4</v>
      </c>
      <c r="H6" s="15">
        <v>1</v>
      </c>
      <c r="I6" s="15">
        <v>3</v>
      </c>
      <c r="J6" s="48">
        <v>4</v>
      </c>
      <c r="K6" s="15">
        <v>1</v>
      </c>
      <c r="L6" s="15">
        <v>3</v>
      </c>
      <c r="M6" s="48">
        <v>4</v>
      </c>
      <c r="N6" s="15">
        <v>1</v>
      </c>
      <c r="O6" s="15">
        <v>2</v>
      </c>
      <c r="P6" s="15">
        <v>2</v>
      </c>
      <c r="Q6" s="15">
        <v>2</v>
      </c>
      <c r="R6" s="15">
        <v>3</v>
      </c>
      <c r="S6" s="48">
        <v>4</v>
      </c>
      <c r="T6" s="15">
        <v>1</v>
      </c>
      <c r="U6" s="46">
        <v>4</v>
      </c>
      <c r="V6" s="15">
        <v>3</v>
      </c>
      <c r="W6" s="15">
        <v>3</v>
      </c>
      <c r="X6" s="48">
        <v>4</v>
      </c>
      <c r="Y6" s="15">
        <v>1</v>
      </c>
      <c r="Z6" s="15">
        <v>3</v>
      </c>
      <c r="AA6" s="48">
        <v>4</v>
      </c>
      <c r="AB6" s="15">
        <v>1</v>
      </c>
      <c r="AC6" s="15">
        <v>3</v>
      </c>
      <c r="AD6" s="48">
        <v>4</v>
      </c>
      <c r="AE6" s="15">
        <v>1</v>
      </c>
      <c r="AF6" s="15">
        <v>1</v>
      </c>
      <c r="AG6" s="15">
        <v>3</v>
      </c>
      <c r="AH6" s="48">
        <v>4</v>
      </c>
      <c r="AI6" s="15">
        <v>1</v>
      </c>
      <c r="AJ6" s="81"/>
      <c r="AK6" s="2" t="s">
        <v>6</v>
      </c>
      <c r="AO6" s="17">
        <f t="shared" ref="AO6:AO7" si="0">COUNTIF(F6:AJ6,"4")</f>
        <v>9</v>
      </c>
      <c r="AP6" s="17">
        <f t="shared" ref="AP6:AP7" si="1">COUNTIF(F6:AJ6,"3")</f>
        <v>9</v>
      </c>
      <c r="AQ6" s="17">
        <f t="shared" ref="AQ6:AQ7" si="2">COUNTIF(F6:AJ6,"2")</f>
        <v>3</v>
      </c>
      <c r="AR6" s="17">
        <f t="shared" ref="AR6" si="3">COUNTIF(F6:AJ6,"1")</f>
        <v>9</v>
      </c>
      <c r="AS6">
        <f t="shared" ref="AS6:AS7" si="4">SUM(AO6:AR6)</f>
        <v>30</v>
      </c>
      <c r="AT6">
        <f t="shared" ref="AT6:AT7" si="5">SUM(AP6:AR6)</f>
        <v>21</v>
      </c>
      <c r="AU6">
        <f t="shared" ref="AU6:AU7" si="6">AT6*9</f>
        <v>189</v>
      </c>
      <c r="AV6">
        <f t="shared" ref="AV6:AV7" si="7">AU6/5</f>
        <v>37.799999999999997</v>
      </c>
    </row>
    <row r="7" spans="1:48" ht="16" thickBot="1">
      <c r="A7" s="51">
        <v>5009988</v>
      </c>
      <c r="B7" s="83" t="s">
        <v>65</v>
      </c>
      <c r="C7" s="64" t="s">
        <v>3</v>
      </c>
      <c r="D7" s="64">
        <v>9</v>
      </c>
      <c r="E7" s="64">
        <v>2024</v>
      </c>
      <c r="F7" s="67"/>
      <c r="G7" s="67"/>
      <c r="H7" s="81"/>
      <c r="I7" s="67"/>
      <c r="J7" s="67">
        <v>3</v>
      </c>
      <c r="K7" s="48">
        <v>4</v>
      </c>
      <c r="L7" s="67">
        <v>1</v>
      </c>
      <c r="M7" s="67">
        <v>3</v>
      </c>
      <c r="N7" s="48">
        <v>4</v>
      </c>
      <c r="O7" s="67">
        <v>1</v>
      </c>
      <c r="P7" s="67">
        <v>1</v>
      </c>
      <c r="Q7" s="67">
        <v>1</v>
      </c>
      <c r="R7" s="67">
        <v>1</v>
      </c>
      <c r="S7" s="67">
        <v>3</v>
      </c>
      <c r="T7" s="48">
        <v>4</v>
      </c>
      <c r="U7" s="48">
        <v>4</v>
      </c>
      <c r="V7" s="67">
        <v>1</v>
      </c>
      <c r="W7" s="67">
        <v>1</v>
      </c>
      <c r="X7" s="67">
        <v>3</v>
      </c>
      <c r="Y7" s="48">
        <v>4</v>
      </c>
      <c r="Z7" s="67">
        <v>1</v>
      </c>
      <c r="AA7" s="67">
        <v>3</v>
      </c>
      <c r="AB7" s="48">
        <v>4</v>
      </c>
      <c r="AC7" s="67">
        <v>1</v>
      </c>
      <c r="AD7" s="67">
        <v>3</v>
      </c>
      <c r="AE7" s="67">
        <v>3</v>
      </c>
      <c r="AF7" s="48">
        <v>4</v>
      </c>
      <c r="AG7" s="67">
        <v>1</v>
      </c>
      <c r="AH7" s="67">
        <v>3</v>
      </c>
      <c r="AI7" s="48">
        <v>4</v>
      </c>
      <c r="AJ7" s="15"/>
      <c r="AK7" t="s">
        <v>8</v>
      </c>
      <c r="AO7" s="17">
        <f t="shared" si="0"/>
        <v>8</v>
      </c>
      <c r="AP7" s="17">
        <f t="shared" si="1"/>
        <v>8</v>
      </c>
      <c r="AQ7" s="17">
        <f t="shared" si="2"/>
        <v>0</v>
      </c>
      <c r="AR7" s="17">
        <f>COUNTIF(F7:AJ7,"1")</f>
        <v>10</v>
      </c>
      <c r="AS7">
        <f t="shared" si="4"/>
        <v>26</v>
      </c>
      <c r="AT7">
        <f t="shared" si="5"/>
        <v>18</v>
      </c>
      <c r="AU7">
        <f t="shared" si="6"/>
        <v>162</v>
      </c>
      <c r="AV7">
        <f t="shared" si="7"/>
        <v>32.4</v>
      </c>
    </row>
    <row r="8" spans="1:48" ht="15.5">
      <c r="C8" s="53" t="s">
        <v>34</v>
      </c>
      <c r="D8" s="54"/>
      <c r="E8" s="55" t="s">
        <v>14</v>
      </c>
      <c r="F8" s="56">
        <f>COUNTIF(F5:F7,"1")</f>
        <v>0</v>
      </c>
      <c r="G8" s="56">
        <f t="shared" ref="G8:AJ8" si="8">COUNTIF(G5:G7,"1")</f>
        <v>1</v>
      </c>
      <c r="H8" s="56">
        <f t="shared" si="8"/>
        <v>1</v>
      </c>
      <c r="I8" s="56">
        <f t="shared" si="8"/>
        <v>0</v>
      </c>
      <c r="J8" s="56">
        <f t="shared" si="8"/>
        <v>1</v>
      </c>
      <c r="K8" s="56">
        <f t="shared" si="8"/>
        <v>1</v>
      </c>
      <c r="L8" s="56">
        <f t="shared" si="8"/>
        <v>1</v>
      </c>
      <c r="M8" s="56">
        <f t="shared" si="8"/>
        <v>1</v>
      </c>
      <c r="N8" s="56">
        <f t="shared" si="8"/>
        <v>1</v>
      </c>
      <c r="O8" s="56">
        <f t="shared" si="8"/>
        <v>1</v>
      </c>
      <c r="P8" s="56">
        <f t="shared" si="8"/>
        <v>1</v>
      </c>
      <c r="Q8" s="56">
        <f t="shared" si="8"/>
        <v>1</v>
      </c>
      <c r="R8" s="56">
        <f t="shared" si="8"/>
        <v>1</v>
      </c>
      <c r="S8" s="56">
        <f t="shared" si="8"/>
        <v>1</v>
      </c>
      <c r="T8" s="56">
        <f t="shared" si="8"/>
        <v>1</v>
      </c>
      <c r="U8" s="56">
        <f t="shared" si="8"/>
        <v>0</v>
      </c>
      <c r="V8" s="56">
        <f t="shared" si="8"/>
        <v>1</v>
      </c>
      <c r="W8" s="56">
        <f t="shared" si="8"/>
        <v>1</v>
      </c>
      <c r="X8" s="56">
        <f t="shared" si="8"/>
        <v>1</v>
      </c>
      <c r="Y8" s="56">
        <f t="shared" si="8"/>
        <v>1</v>
      </c>
      <c r="Z8" s="56">
        <f t="shared" si="8"/>
        <v>1</v>
      </c>
      <c r="AA8" s="56">
        <f t="shared" si="8"/>
        <v>1</v>
      </c>
      <c r="AB8" s="56">
        <f t="shared" si="8"/>
        <v>1</v>
      </c>
      <c r="AC8" s="56">
        <f t="shared" si="8"/>
        <v>1</v>
      </c>
      <c r="AD8" s="56">
        <f t="shared" si="8"/>
        <v>1</v>
      </c>
      <c r="AE8" s="56">
        <f t="shared" si="8"/>
        <v>1</v>
      </c>
      <c r="AF8" s="56">
        <f t="shared" si="8"/>
        <v>1</v>
      </c>
      <c r="AG8" s="56">
        <f t="shared" si="8"/>
        <v>1</v>
      </c>
      <c r="AH8" s="56">
        <f t="shared" si="8"/>
        <v>1</v>
      </c>
      <c r="AI8" s="56">
        <f t="shared" si="8"/>
        <v>1</v>
      </c>
      <c r="AJ8" s="56">
        <f t="shared" si="8"/>
        <v>0</v>
      </c>
      <c r="AK8" t="s">
        <v>9</v>
      </c>
    </row>
    <row r="9" spans="1:48" ht="15.5">
      <c r="C9" s="58" t="s">
        <v>35</v>
      </c>
      <c r="D9" s="65"/>
      <c r="E9" s="13" t="s">
        <v>15</v>
      </c>
      <c r="F9" s="1">
        <f>COUNTIF(F5:F7,"2")</f>
        <v>0</v>
      </c>
      <c r="G9" s="1">
        <f t="shared" ref="G9:AJ9" si="9">COUNTIF(G5:G7,"2")</f>
        <v>0</v>
      </c>
      <c r="H9" s="1">
        <f t="shared" si="9"/>
        <v>0</v>
      </c>
      <c r="I9" s="1">
        <f t="shared" si="9"/>
        <v>0</v>
      </c>
      <c r="J9" s="1">
        <f t="shared" si="9"/>
        <v>0</v>
      </c>
      <c r="K9" s="1">
        <f t="shared" si="9"/>
        <v>0</v>
      </c>
      <c r="L9" s="1">
        <f t="shared" si="9"/>
        <v>0</v>
      </c>
      <c r="M9" s="1">
        <f t="shared" si="9"/>
        <v>0</v>
      </c>
      <c r="N9" s="1">
        <f t="shared" si="9"/>
        <v>0</v>
      </c>
      <c r="O9" s="1">
        <f t="shared" si="9"/>
        <v>1</v>
      </c>
      <c r="P9" s="1">
        <f t="shared" si="9"/>
        <v>1</v>
      </c>
      <c r="Q9" s="1">
        <f t="shared" si="9"/>
        <v>1</v>
      </c>
      <c r="R9" s="1">
        <f t="shared" si="9"/>
        <v>0</v>
      </c>
      <c r="S9" s="1">
        <f t="shared" si="9"/>
        <v>0</v>
      </c>
      <c r="T9" s="1">
        <f t="shared" si="9"/>
        <v>0</v>
      </c>
      <c r="U9" s="1">
        <f t="shared" si="9"/>
        <v>0</v>
      </c>
      <c r="V9" s="1">
        <f t="shared" si="9"/>
        <v>1</v>
      </c>
      <c r="W9" s="1">
        <f t="shared" si="9"/>
        <v>0</v>
      </c>
      <c r="X9" s="1">
        <f t="shared" si="9"/>
        <v>0</v>
      </c>
      <c r="Y9" s="1">
        <f t="shared" si="9"/>
        <v>0</v>
      </c>
      <c r="Z9" s="1">
        <f t="shared" si="9"/>
        <v>0</v>
      </c>
      <c r="AA9" s="1">
        <f t="shared" si="9"/>
        <v>0</v>
      </c>
      <c r="AB9" s="1">
        <f t="shared" si="9"/>
        <v>0</v>
      </c>
      <c r="AC9" s="1">
        <f t="shared" si="9"/>
        <v>0</v>
      </c>
      <c r="AD9" s="1">
        <f t="shared" si="9"/>
        <v>0</v>
      </c>
      <c r="AE9" s="1">
        <f t="shared" si="9"/>
        <v>1</v>
      </c>
      <c r="AF9" s="1">
        <f t="shared" si="9"/>
        <v>0</v>
      </c>
      <c r="AG9" s="1">
        <f t="shared" si="9"/>
        <v>0</v>
      </c>
      <c r="AH9" s="1">
        <f t="shared" si="9"/>
        <v>0</v>
      </c>
      <c r="AI9" s="1">
        <f t="shared" si="9"/>
        <v>0</v>
      </c>
      <c r="AJ9" s="1">
        <f t="shared" si="9"/>
        <v>0</v>
      </c>
      <c r="AK9" t="s">
        <v>10</v>
      </c>
    </row>
    <row r="10" spans="1:48" ht="15.5">
      <c r="C10" s="58" t="s">
        <v>37</v>
      </c>
      <c r="D10" s="65"/>
      <c r="E10" s="13" t="s">
        <v>16</v>
      </c>
      <c r="F10" s="1">
        <f>COUNTIF(F5:F7,"3")</f>
        <v>1</v>
      </c>
      <c r="G10" s="1">
        <f t="shared" ref="G10:AJ10" si="10">COUNTIF(G5:G7,"3")</f>
        <v>0</v>
      </c>
      <c r="H10" s="1">
        <f t="shared" si="10"/>
        <v>1</v>
      </c>
      <c r="I10" s="1">
        <f t="shared" si="10"/>
        <v>1</v>
      </c>
      <c r="J10" s="1">
        <f t="shared" si="10"/>
        <v>1</v>
      </c>
      <c r="K10" s="1">
        <f t="shared" si="10"/>
        <v>1</v>
      </c>
      <c r="L10" s="1">
        <f t="shared" si="10"/>
        <v>1</v>
      </c>
      <c r="M10" s="1">
        <f t="shared" si="10"/>
        <v>1</v>
      </c>
      <c r="N10" s="1">
        <f t="shared" si="10"/>
        <v>1</v>
      </c>
      <c r="O10" s="1">
        <f t="shared" si="10"/>
        <v>1</v>
      </c>
      <c r="P10" s="1">
        <f t="shared" si="10"/>
        <v>1</v>
      </c>
      <c r="Q10" s="1">
        <f t="shared" si="10"/>
        <v>1</v>
      </c>
      <c r="R10" s="1">
        <f t="shared" si="10"/>
        <v>1</v>
      </c>
      <c r="S10" s="1">
        <f t="shared" si="10"/>
        <v>1</v>
      </c>
      <c r="T10" s="1">
        <f t="shared" si="10"/>
        <v>1</v>
      </c>
      <c r="U10" s="1">
        <f t="shared" si="10"/>
        <v>0</v>
      </c>
      <c r="V10" s="1">
        <f t="shared" si="10"/>
        <v>1</v>
      </c>
      <c r="W10" s="1">
        <f t="shared" si="10"/>
        <v>1</v>
      </c>
      <c r="X10" s="1">
        <f t="shared" si="10"/>
        <v>1</v>
      </c>
      <c r="Y10" s="1">
        <f t="shared" si="10"/>
        <v>1</v>
      </c>
      <c r="Z10" s="1">
        <f t="shared" si="10"/>
        <v>1</v>
      </c>
      <c r="AA10" s="1">
        <f t="shared" si="10"/>
        <v>1</v>
      </c>
      <c r="AB10" s="1">
        <f t="shared" si="10"/>
        <v>1</v>
      </c>
      <c r="AC10" s="1">
        <f t="shared" si="10"/>
        <v>1</v>
      </c>
      <c r="AD10" s="1">
        <f t="shared" si="10"/>
        <v>1</v>
      </c>
      <c r="AE10" s="1">
        <f t="shared" si="10"/>
        <v>1</v>
      </c>
      <c r="AF10" s="1">
        <f t="shared" si="10"/>
        <v>1</v>
      </c>
      <c r="AG10" s="1">
        <f t="shared" si="10"/>
        <v>1</v>
      </c>
      <c r="AH10" s="1">
        <f t="shared" si="10"/>
        <v>1</v>
      </c>
      <c r="AI10" s="1">
        <f t="shared" si="10"/>
        <v>1</v>
      </c>
      <c r="AJ10" s="1">
        <f t="shared" si="10"/>
        <v>0</v>
      </c>
      <c r="AK10" t="s">
        <v>11</v>
      </c>
    </row>
    <row r="11" spans="1:48" ht="16" thickBot="1">
      <c r="C11" s="60"/>
      <c r="D11" s="70"/>
      <c r="E11" s="61" t="s">
        <v>17</v>
      </c>
      <c r="F11" s="62">
        <f>COUNTIF(F5:F7,"4")</f>
        <v>1</v>
      </c>
      <c r="G11" s="62">
        <f t="shared" ref="G11:AJ11" si="11">COUNTIF(G5:G7,"4")</f>
        <v>1</v>
      </c>
      <c r="H11" s="62">
        <f t="shared" si="11"/>
        <v>0</v>
      </c>
      <c r="I11" s="62">
        <f t="shared" si="11"/>
        <v>1</v>
      </c>
      <c r="J11" s="62">
        <f t="shared" si="11"/>
        <v>1</v>
      </c>
      <c r="K11" s="62">
        <f t="shared" si="11"/>
        <v>1</v>
      </c>
      <c r="L11" s="62">
        <f t="shared" si="11"/>
        <v>1</v>
      </c>
      <c r="M11" s="62">
        <f t="shared" si="11"/>
        <v>1</v>
      </c>
      <c r="N11" s="62">
        <f t="shared" si="11"/>
        <v>1</v>
      </c>
      <c r="O11" s="62">
        <f t="shared" si="11"/>
        <v>0</v>
      </c>
      <c r="P11" s="62">
        <f t="shared" si="11"/>
        <v>0</v>
      </c>
      <c r="Q11" s="62">
        <f t="shared" si="11"/>
        <v>0</v>
      </c>
      <c r="R11" s="62">
        <f t="shared" si="11"/>
        <v>1</v>
      </c>
      <c r="S11" s="62">
        <f t="shared" si="11"/>
        <v>1</v>
      </c>
      <c r="T11" s="62">
        <f t="shared" si="11"/>
        <v>1</v>
      </c>
      <c r="U11" s="62">
        <f t="shared" si="11"/>
        <v>3</v>
      </c>
      <c r="V11" s="62">
        <f t="shared" si="11"/>
        <v>0</v>
      </c>
      <c r="W11" s="62">
        <f t="shared" si="11"/>
        <v>1</v>
      </c>
      <c r="X11" s="62">
        <f t="shared" si="11"/>
        <v>1</v>
      </c>
      <c r="Y11" s="62">
        <f t="shared" si="11"/>
        <v>1</v>
      </c>
      <c r="Z11" s="62">
        <f t="shared" si="11"/>
        <v>1</v>
      </c>
      <c r="AA11" s="62">
        <f t="shared" si="11"/>
        <v>1</v>
      </c>
      <c r="AB11" s="62">
        <f t="shared" si="11"/>
        <v>1</v>
      </c>
      <c r="AC11" s="62">
        <f t="shared" si="11"/>
        <v>1</v>
      </c>
      <c r="AD11" s="62">
        <f t="shared" si="11"/>
        <v>1</v>
      </c>
      <c r="AE11" s="62">
        <f t="shared" si="11"/>
        <v>0</v>
      </c>
      <c r="AF11" s="62">
        <f t="shared" si="11"/>
        <v>1</v>
      </c>
      <c r="AG11" s="62">
        <f t="shared" si="11"/>
        <v>1</v>
      </c>
      <c r="AH11" s="62">
        <f t="shared" si="11"/>
        <v>1</v>
      </c>
      <c r="AI11" s="62">
        <f t="shared" si="11"/>
        <v>1</v>
      </c>
      <c r="AJ11" s="62">
        <f t="shared" si="11"/>
        <v>0</v>
      </c>
      <c r="AK11" t="s">
        <v>12</v>
      </c>
    </row>
    <row r="12" spans="1:48">
      <c r="AK12" t="s">
        <v>13</v>
      </c>
    </row>
    <row r="14" spans="1:48">
      <c r="D14" s="6" t="s">
        <v>36</v>
      </c>
      <c r="E14" s="5" t="s">
        <v>64</v>
      </c>
    </row>
    <row r="15" spans="1:48">
      <c r="E15" s="5"/>
    </row>
    <row r="16" spans="1:48"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8" spans="1:46">
      <c r="F18" t="s">
        <v>18</v>
      </c>
      <c r="AD18" t="s">
        <v>19</v>
      </c>
    </row>
    <row r="19" spans="1:46"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2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2"/>
    </row>
    <row r="20" spans="1:46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2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>
      <c r="A22" s="11"/>
      <c r="B22" s="11"/>
      <c r="C22" s="11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>
      <c r="A23" s="11"/>
      <c r="B23" s="11"/>
      <c r="C23" s="11"/>
      <c r="D23" s="11"/>
      <c r="E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>
      <c r="A24" s="11"/>
      <c r="B24" s="11"/>
      <c r="C24" s="11"/>
      <c r="D24" s="11"/>
      <c r="E24" s="11"/>
      <c r="F24" t="s">
        <v>20</v>
      </c>
      <c r="AD24" t="s">
        <v>21</v>
      </c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>
      <c r="A25" s="11"/>
      <c r="B25" s="11"/>
      <c r="C25" s="11"/>
      <c r="D25" s="11"/>
      <c r="E25" s="1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>
      <c r="A26" s="11"/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15.5">
      <c r="A27" s="11"/>
      <c r="B27" s="11"/>
      <c r="C27" s="11"/>
      <c r="D27" s="11"/>
      <c r="E27" s="1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4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11"/>
      <c r="AL27" s="11"/>
      <c r="AM27" s="11"/>
      <c r="AN27" s="11"/>
      <c r="AO27" s="17"/>
      <c r="AP27" s="17"/>
      <c r="AQ27" s="17"/>
      <c r="AR27" s="17"/>
      <c r="AS27" s="11"/>
      <c r="AT27" s="11"/>
    </row>
    <row r="28" spans="1:46" ht="15.5">
      <c r="A28" s="11"/>
      <c r="B28" s="11"/>
      <c r="C28" s="11"/>
      <c r="D28" s="11"/>
      <c r="E28" s="1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11"/>
      <c r="AL28" s="11"/>
      <c r="AM28" s="11"/>
      <c r="AN28" s="11"/>
      <c r="AO28" s="17"/>
      <c r="AP28" s="17"/>
      <c r="AQ28" s="17"/>
      <c r="AR28" s="17"/>
      <c r="AS28" s="11"/>
      <c r="AT28" s="11"/>
    </row>
    <row r="29" spans="1:46">
      <c r="A29" s="11"/>
      <c r="B29" s="11"/>
      <c r="C29" s="11"/>
      <c r="D29" s="11"/>
      <c r="E29" s="11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11"/>
      <c r="AL29" s="11"/>
      <c r="AM29" s="11"/>
      <c r="AN29" s="11"/>
      <c r="AO29" s="23"/>
      <c r="AP29" s="23"/>
      <c r="AQ29" s="23"/>
      <c r="AR29" s="23"/>
      <c r="AS29" s="11"/>
      <c r="AT29" s="11"/>
    </row>
    <row r="30" spans="1:46" ht="15.5">
      <c r="A30" s="11"/>
      <c r="B30" s="11"/>
      <c r="C30" s="11"/>
      <c r="D30" s="11"/>
      <c r="E30" s="1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11"/>
      <c r="AL30" s="11"/>
      <c r="AM30" s="11"/>
      <c r="AN30" s="11"/>
      <c r="AO30" s="17"/>
      <c r="AP30" s="17"/>
      <c r="AQ30" s="17"/>
      <c r="AR30" s="17"/>
      <c r="AS30" s="11"/>
      <c r="AT30" s="11"/>
    </row>
    <row r="31" spans="1:46" ht="15.5">
      <c r="A31" s="11"/>
      <c r="B31" s="11"/>
      <c r="C31" s="11"/>
      <c r="D31" s="11"/>
      <c r="E31" s="1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11"/>
      <c r="AL31" s="11"/>
      <c r="AM31" s="11"/>
      <c r="AN31" s="11"/>
      <c r="AO31" s="17"/>
      <c r="AP31" s="17"/>
      <c r="AQ31" s="17"/>
      <c r="AR31" s="17"/>
      <c r="AS31" s="11"/>
      <c r="AT31" s="11"/>
    </row>
    <row r="32" spans="1:46" ht="15.5">
      <c r="A32" s="11"/>
      <c r="B32" s="11"/>
      <c r="C32" s="11"/>
      <c r="D32" s="11"/>
      <c r="E32" s="1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11"/>
      <c r="AL32" s="11"/>
      <c r="AM32" s="11"/>
      <c r="AN32" s="11"/>
      <c r="AO32" s="17"/>
      <c r="AP32" s="17"/>
      <c r="AQ32" s="17"/>
      <c r="AR32" s="17"/>
      <c r="AS32" s="11"/>
      <c r="AT32" s="11"/>
    </row>
    <row r="33" spans="6:45"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</row>
    <row r="34" spans="6:45"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</row>
    <row r="35" spans="6:45"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</row>
  </sheetData>
  <sheetProtection formatCells="0" formatColumns="0" formatRows="0" insertColumns="0" insertRows="0" insertHyperlinks="0" deleteColumns="0" deleteRows="0" sort="0" autoFilter="0" pivotTables="0"/>
  <mergeCells count="3">
    <mergeCell ref="A1:AJ1"/>
    <mergeCell ref="A2:AJ2"/>
    <mergeCell ref="A3:E3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jan24</vt:lpstr>
      <vt:lpstr>feb24</vt:lpstr>
      <vt:lpstr>Mar24</vt:lpstr>
      <vt:lpstr>Apr24</vt:lpstr>
      <vt:lpstr>Mei24</vt:lpstr>
      <vt:lpstr>JUNI24</vt:lpstr>
      <vt:lpstr>JULI24</vt:lpstr>
      <vt:lpstr>AGS24</vt:lpstr>
      <vt:lpstr>SEPT24</vt:lpstr>
      <vt:lpstr>OKT24</vt:lpstr>
      <vt:lpstr>Sheet2</vt:lpstr>
      <vt:lpstr>'AGS24'!Print_Area</vt:lpstr>
      <vt:lpstr>'Apr24'!Print_Area</vt:lpstr>
      <vt:lpstr>'feb24'!Print_Area</vt:lpstr>
      <vt:lpstr>'jan24'!Print_Area</vt:lpstr>
      <vt:lpstr>JULI24!Print_Area</vt:lpstr>
      <vt:lpstr>JUNI24!Print_Area</vt:lpstr>
      <vt:lpstr>'Mar24'!Print_Area</vt:lpstr>
      <vt:lpstr>'Mei24'!Print_Area</vt:lpstr>
      <vt:lpstr>'OKT24'!Print_Area</vt:lpstr>
      <vt:lpstr>SEPT24!Print_Area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RIZAL</cp:lastModifiedBy>
  <cp:lastPrinted>2023-07-02T10:19:41Z</cp:lastPrinted>
  <dcterms:created xsi:type="dcterms:W3CDTF">2023-05-28T22:38:26Z</dcterms:created>
  <dcterms:modified xsi:type="dcterms:W3CDTF">2024-09-24T01:14:01Z</dcterms:modified>
</cp:coreProperties>
</file>