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040" activeTab="1"/>
  </bookViews>
  <sheets>
    <sheet name="JANUARI 2024" sheetId="20" r:id="rId1"/>
    <sheet name="FEBRUARI 2024" sheetId="21" r:id="rId2"/>
  </sheets>
  <definedNames>
    <definedName name="_xlnm.Print_Area" localSheetId="0">'JANUARI 2024'!$A$1:$AK$42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31" i="2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AF30"/>
  <c r="P30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AI28"/>
  <c r="AI30" s="1"/>
  <c r="AH28"/>
  <c r="AG28"/>
  <c r="AF28"/>
  <c r="AE28"/>
  <c r="AE30" s="1"/>
  <c r="AD28"/>
  <c r="AC28"/>
  <c r="AB28"/>
  <c r="AB30" s="1"/>
  <c r="AA28"/>
  <c r="AA30" s="1"/>
  <c r="Z28"/>
  <c r="Y28"/>
  <c r="X28"/>
  <c r="X30" s="1"/>
  <c r="W28"/>
  <c r="W30" s="1"/>
  <c r="V28"/>
  <c r="U28"/>
  <c r="T28"/>
  <c r="T30" s="1"/>
  <c r="S28"/>
  <c r="S30" s="1"/>
  <c r="R28"/>
  <c r="Q28"/>
  <c r="P28"/>
  <c r="O28"/>
  <c r="O30" s="1"/>
  <c r="N28"/>
  <c r="M28"/>
  <c r="L28"/>
  <c r="L30" s="1"/>
  <c r="K28"/>
  <c r="K30" s="1"/>
  <c r="J28"/>
  <c r="I28"/>
  <c r="I30" s="1"/>
  <c r="H28"/>
  <c r="H30" s="1"/>
  <c r="G28"/>
  <c r="G30" s="1"/>
  <c r="L33" l="1"/>
  <c r="P33"/>
  <c r="T33"/>
  <c r="X33"/>
  <c r="AB33"/>
  <c r="AF33"/>
  <c r="Q30"/>
  <c r="Q33" s="1"/>
  <c r="Y30"/>
  <c r="Y32" s="1"/>
  <c r="AG30"/>
  <c r="AG32" s="1"/>
  <c r="AD32"/>
  <c r="M30"/>
  <c r="M32" s="1"/>
  <c r="U30"/>
  <c r="U32" s="1"/>
  <c r="AC30"/>
  <c r="AC32" s="1"/>
  <c r="I32"/>
  <c r="H33"/>
  <c r="J30"/>
  <c r="J32" s="1"/>
  <c r="N30"/>
  <c r="N32" s="1"/>
  <c r="R30"/>
  <c r="R32" s="1"/>
  <c r="V30"/>
  <c r="V32" s="1"/>
  <c r="Z30"/>
  <c r="Z32" s="1"/>
  <c r="AD30"/>
  <c r="AD33" s="1"/>
  <c r="AH30"/>
  <c r="AH32" s="1"/>
  <c r="H32"/>
  <c r="L32"/>
  <c r="P32"/>
  <c r="T32"/>
  <c r="X32"/>
  <c r="AB32"/>
  <c r="AF32"/>
  <c r="G33"/>
  <c r="K33"/>
  <c r="O33"/>
  <c r="S33"/>
  <c r="W33"/>
  <c r="AA33"/>
  <c r="AE33"/>
  <c r="AI33"/>
  <c r="G32"/>
  <c r="K32"/>
  <c r="O32"/>
  <c r="S32"/>
  <c r="W32"/>
  <c r="AA32"/>
  <c r="AE32"/>
  <c r="AI32"/>
  <c r="AH33"/>
  <c r="I33"/>
  <c r="U33"/>
  <c r="Y33"/>
  <c r="AC33" l="1"/>
  <c r="AG33"/>
  <c r="N33"/>
  <c r="R33"/>
  <c r="Q32"/>
  <c r="M33"/>
  <c r="Z33"/>
  <c r="V33"/>
  <c r="J33"/>
  <c r="H28" i="20"/>
  <c r="G28"/>
  <c r="L33"/>
  <c r="S33"/>
  <c r="Z33"/>
  <c r="AG33"/>
  <c r="AG31"/>
  <c r="Z31"/>
  <c r="S31"/>
  <c r="L31"/>
  <c r="L30"/>
  <c r="S30"/>
  <c r="Z30"/>
  <c r="AG30"/>
  <c r="G30" l="1"/>
  <c r="AJ28"/>
  <c r="AK28"/>
  <c r="AJ29"/>
  <c r="AK29"/>
  <c r="AJ32"/>
  <c r="AK32"/>
  <c r="AG28"/>
  <c r="AH28"/>
  <c r="AG29"/>
  <c r="AH29"/>
  <c r="AG32"/>
  <c r="AH32"/>
  <c r="AI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AI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G31" s="1"/>
  <c r="AI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AJ30" l="1"/>
  <c r="AJ33" s="1"/>
  <c r="AJ34" s="1"/>
  <c r="AJ31"/>
  <c r="AK30"/>
  <c r="AK33" s="1"/>
  <c r="AK34" s="1"/>
  <c r="AK31"/>
  <c r="AI31"/>
  <c r="K30"/>
  <c r="K33" s="1"/>
  <c r="K34" s="1"/>
  <c r="K31"/>
  <c r="N30"/>
  <c r="N33" s="1"/>
  <c r="N34" s="1"/>
  <c r="N31"/>
  <c r="V30"/>
  <c r="V31"/>
  <c r="V33"/>
  <c r="V34" s="1"/>
  <c r="I31"/>
  <c r="I30"/>
  <c r="I33" s="1"/>
  <c r="I34" s="1"/>
  <c r="Q31"/>
  <c r="U31"/>
  <c r="Y31"/>
  <c r="AC31"/>
  <c r="O30"/>
  <c r="O33"/>
  <c r="O34" s="1"/>
  <c r="O31"/>
  <c r="W30"/>
  <c r="W33" s="1"/>
  <c r="W34" s="1"/>
  <c r="W31"/>
  <c r="AE30"/>
  <c r="AE33" s="1"/>
  <c r="AE34" s="1"/>
  <c r="AE31"/>
  <c r="J30"/>
  <c r="J33" s="1"/>
  <c r="J34" s="1"/>
  <c r="J31"/>
  <c r="R30"/>
  <c r="R33" s="1"/>
  <c r="R34" s="1"/>
  <c r="R31"/>
  <c r="AD30"/>
  <c r="AD33" s="1"/>
  <c r="AD34" s="1"/>
  <c r="AD31"/>
  <c r="P30"/>
  <c r="P33" s="1"/>
  <c r="P34" s="1"/>
  <c r="P31"/>
  <c r="X30"/>
  <c r="X33" s="1"/>
  <c r="X34" s="1"/>
  <c r="X31"/>
  <c r="AB30"/>
  <c r="AB33" s="1"/>
  <c r="AB34" s="1"/>
  <c r="AB31"/>
  <c r="AF30"/>
  <c r="AF33" s="1"/>
  <c r="AF34" s="1"/>
  <c r="AF31"/>
  <c r="H30"/>
  <c r="H33" s="1"/>
  <c r="H34" s="1"/>
  <c r="H31"/>
  <c r="T30"/>
  <c r="T31"/>
  <c r="T33" s="1"/>
  <c r="T34" s="1"/>
  <c r="AA31"/>
  <c r="AA33" s="1"/>
  <c r="AA34" s="1"/>
  <c r="AA30"/>
  <c r="AH31"/>
  <c r="AH33" s="1"/>
  <c r="AH34" s="1"/>
  <c r="AH30"/>
  <c r="M30"/>
  <c r="M31"/>
  <c r="M33" s="1"/>
  <c r="M34" s="1"/>
  <c r="Q30"/>
  <c r="Q33" s="1"/>
  <c r="Q34" s="1"/>
  <c r="U30"/>
  <c r="U33" s="1"/>
  <c r="U34" s="1"/>
  <c r="Y30"/>
  <c r="Y33" s="1"/>
  <c r="Y34" s="1"/>
  <c r="AC30"/>
  <c r="AC33" s="1"/>
  <c r="AC34" s="1"/>
  <c r="AI30"/>
  <c r="AI33" s="1"/>
  <c r="AI34" s="1"/>
  <c r="Z34"/>
  <c r="AG34"/>
  <c r="S34"/>
  <c r="L34"/>
  <c r="G33"/>
  <c r="G34" s="1"/>
</calcChain>
</file>

<file path=xl/sharedStrings.xml><?xml version="1.0" encoding="utf-8"?>
<sst xmlns="http://schemas.openxmlformats.org/spreadsheetml/2006/main" count="1605" uniqueCount="78">
  <si>
    <t>NO</t>
  </si>
  <si>
    <t>NAMA</t>
  </si>
  <si>
    <t>JABATAN</t>
  </si>
  <si>
    <t>KM</t>
  </si>
  <si>
    <t>JM</t>
  </si>
  <si>
    <t>SB</t>
  </si>
  <si>
    <t>MG</t>
  </si>
  <si>
    <t>SN</t>
  </si>
  <si>
    <t>SL</t>
  </si>
  <si>
    <t>RB</t>
  </si>
  <si>
    <t>ALL AREA</t>
  </si>
  <si>
    <t>CSO</t>
  </si>
  <si>
    <t>OFF</t>
  </si>
  <si>
    <t>Dibuat Oleh,</t>
  </si>
  <si>
    <t>Diketahui Oleh</t>
  </si>
  <si>
    <t>Disetujui Oleh,</t>
  </si>
  <si>
    <t>Supervisor</t>
  </si>
  <si>
    <t>LOBBY</t>
  </si>
  <si>
    <t>MUNFARIDA</t>
  </si>
  <si>
    <t xml:space="preserve">SCHEDULE PLOTTING MP </t>
  </si>
  <si>
    <t>HOUSEKEEPING - UOB PLAZA</t>
  </si>
  <si>
    <t>NUC</t>
  </si>
  <si>
    <t>SHIFT</t>
  </si>
  <si>
    <t>LOKASI</t>
  </si>
  <si>
    <t>SPV</t>
  </si>
  <si>
    <t>shift I</t>
  </si>
  <si>
    <t>TL</t>
  </si>
  <si>
    <t>shift II</t>
  </si>
  <si>
    <t>TP LT 37 - 43</t>
  </si>
  <si>
    <t>TW LT 37 - 43</t>
  </si>
  <si>
    <t>M.NAWAWI</t>
  </si>
  <si>
    <t>GARBAGE</t>
  </si>
  <si>
    <t>NIA SETIANINGSIH</t>
  </si>
  <si>
    <t>TOTAL MP  HADIR</t>
  </si>
  <si>
    <t>TOTAL MANPOWER KESELURUHAN</t>
  </si>
  <si>
    <t>FARIDA</t>
  </si>
  <si>
    <t>SHIFT PAGI JAM 06 : 00 - 14 : 00</t>
  </si>
  <si>
    <t xml:space="preserve"> </t>
  </si>
  <si>
    <t>SHIFT SIANG JAM 12 : 00 - 20 : 00</t>
  </si>
  <si>
    <t>APIN RIYADI</t>
  </si>
  <si>
    <t>SELVI HERAWATI</t>
  </si>
  <si>
    <t>MADNUR</t>
  </si>
  <si>
    <t>MAYA SUHARTINI</t>
  </si>
  <si>
    <t>LIHAN PRADANA</t>
  </si>
  <si>
    <t>TP LT 22 - 25</t>
  </si>
  <si>
    <t>TW LT 22 - 25</t>
  </si>
  <si>
    <t>M RIVALDO</t>
  </si>
  <si>
    <t xml:space="preserve">ILYAS </t>
  </si>
  <si>
    <t>SYAHRUL HERMAWAN</t>
  </si>
  <si>
    <t>P</t>
  </si>
  <si>
    <t>S</t>
  </si>
  <si>
    <t xml:space="preserve">M RAFLESSYAH </t>
  </si>
  <si>
    <t>TP LT 26 - 32</t>
  </si>
  <si>
    <t>TW LT 26 - 32</t>
  </si>
  <si>
    <t>TP LT 33 - 36</t>
  </si>
  <si>
    <t>TW LT 33 - 36</t>
  </si>
  <si>
    <t>MARYANI</t>
  </si>
  <si>
    <t>ILMA AMEZA</t>
  </si>
  <si>
    <t>MERLIN MINATRA</t>
  </si>
  <si>
    <t>ERLIN KUSLIANA</t>
  </si>
  <si>
    <t>General Service</t>
  </si>
  <si>
    <t>ALDIAN HAVIS</t>
  </si>
  <si>
    <t>RANI</t>
  </si>
  <si>
    <t xml:space="preserve">RENI NURAENI </t>
  </si>
  <si>
    <t>MILEONAL EVERT</t>
  </si>
  <si>
    <t>M.SAMSUL RIZAL</t>
  </si>
  <si>
    <t>ADE LINDA FITRIYANI</t>
  </si>
  <si>
    <t>AHMAD MAULANA</t>
  </si>
  <si>
    <t>PERIODE JANUARI 2024</t>
  </si>
  <si>
    <t>MD2</t>
  </si>
  <si>
    <t>SHIFT MIDDLE JAM 13 : 00 - 21 : 00</t>
  </si>
  <si>
    <t>SHIFT MIDDLE JAM 09 : 00 - 17 : 00</t>
  </si>
  <si>
    <t>MD1</t>
  </si>
  <si>
    <t>YENI NURUL N.F</t>
  </si>
  <si>
    <t>Operational Manager</t>
  </si>
  <si>
    <t>PERIODE FEBRUARI 2024</t>
  </si>
  <si>
    <t>YONGKI WIDYARI</t>
  </si>
  <si>
    <t>General Manager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</si>
</sst>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8" fillId="0" borderId="0" xfId="0" applyFont="1"/>
    <xf numFmtId="0" fontId="6" fillId="2" borderId="0" xfId="0" applyFont="1" applyFill="1" applyAlignment="1">
      <alignment horizontal="right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6" fillId="2" borderId="3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4" fillId="2" borderId="0" xfId="0" quotePrefix="1" applyFont="1" applyFill="1" applyAlignment="1">
      <alignment horizontal="center"/>
    </xf>
    <xf numFmtId="0" fontId="14" fillId="2" borderId="0" xfId="0" quotePrefix="1" applyFont="1" applyFill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14" fillId="0" borderId="0" xfId="0" quotePrefix="1" applyFont="1" applyAlignment="1">
      <alignment horizontal="center"/>
    </xf>
    <xf numFmtId="0" fontId="10" fillId="2" borderId="1" xfId="0" quotePrefix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0" borderId="1" xfId="0" quotePrefix="1" applyFont="1" applyBorder="1" applyAlignment="1">
      <alignment horizontal="center"/>
    </xf>
    <xf numFmtId="0" fontId="10" fillId="2" borderId="1" xfId="0" quotePrefix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6" fillId="0" borderId="0" xfId="0" quotePrefix="1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left"/>
    </xf>
    <xf numFmtId="0" fontId="10" fillId="2" borderId="12" xfId="0" quotePrefix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0" fillId="0" borderId="1" xfId="0" applyBorder="1"/>
    <xf numFmtId="0" fontId="13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27213</xdr:colOff>
      <xdr:row>0</xdr:row>
      <xdr:rowOff>95250</xdr:rowOff>
    </xdr:from>
    <xdr:to>
      <xdr:col>35</xdr:col>
      <xdr:colOff>40022</xdr:colOff>
      <xdr:row>1</xdr:row>
      <xdr:rowOff>163286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647838" y="95250"/>
          <a:ext cx="1322497" cy="334736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136071</xdr:colOff>
      <xdr:row>0</xdr:row>
      <xdr:rowOff>98880</xdr:rowOff>
    </xdr:from>
    <xdr:to>
      <xdr:col>1</xdr:col>
      <xdr:colOff>960664</xdr:colOff>
      <xdr:row>0</xdr:row>
      <xdr:rowOff>189140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" y="98880"/>
          <a:ext cx="1081768" cy="90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136071</xdr:colOff>
      <xdr:row>0</xdr:row>
      <xdr:rowOff>98880</xdr:rowOff>
    </xdr:from>
    <xdr:to>
      <xdr:col>1</xdr:col>
      <xdr:colOff>960664</xdr:colOff>
      <xdr:row>1</xdr:row>
      <xdr:rowOff>50800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" y="98880"/>
          <a:ext cx="1081768" cy="2186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136071</xdr:colOff>
      <xdr:row>0</xdr:row>
      <xdr:rowOff>98880</xdr:rowOff>
    </xdr:from>
    <xdr:to>
      <xdr:col>1</xdr:col>
      <xdr:colOff>960664</xdr:colOff>
      <xdr:row>0</xdr:row>
      <xdr:rowOff>236765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" y="98880"/>
          <a:ext cx="1081768" cy="1378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136071</xdr:colOff>
      <xdr:row>0</xdr:row>
      <xdr:rowOff>98880</xdr:rowOff>
    </xdr:from>
    <xdr:to>
      <xdr:col>1</xdr:col>
      <xdr:colOff>960664</xdr:colOff>
      <xdr:row>1</xdr:row>
      <xdr:rowOff>127000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" y="98880"/>
          <a:ext cx="1081768" cy="2948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31</xdr:col>
      <xdr:colOff>155054</xdr:colOff>
      <xdr:row>0</xdr:row>
      <xdr:rowOff>105833</xdr:rowOff>
    </xdr:from>
    <xdr:to>
      <xdr:col>34</xdr:col>
      <xdr:colOff>291310</xdr:colOff>
      <xdr:row>1</xdr:row>
      <xdr:rowOff>116417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75679" y="105833"/>
          <a:ext cx="1119712" cy="277284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136071</xdr:colOff>
      <xdr:row>0</xdr:row>
      <xdr:rowOff>98880</xdr:rowOff>
    </xdr:from>
    <xdr:to>
      <xdr:col>1</xdr:col>
      <xdr:colOff>960664</xdr:colOff>
      <xdr:row>0</xdr:row>
      <xdr:rowOff>236765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" y="98880"/>
          <a:ext cx="1081768" cy="1378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136071</xdr:colOff>
      <xdr:row>0</xdr:row>
      <xdr:rowOff>98880</xdr:rowOff>
    </xdr:from>
    <xdr:to>
      <xdr:col>1</xdr:col>
      <xdr:colOff>960664</xdr:colOff>
      <xdr:row>1</xdr:row>
      <xdr:rowOff>127000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" y="98880"/>
          <a:ext cx="1081768" cy="2948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231254</xdr:colOff>
      <xdr:row>0</xdr:row>
      <xdr:rowOff>86783</xdr:rowOff>
    </xdr:from>
    <xdr:to>
      <xdr:col>34</xdr:col>
      <xdr:colOff>11907</xdr:colOff>
      <xdr:row>1</xdr:row>
      <xdr:rowOff>142875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CC2E98C9-7569-4C71-AC60-19DF9D49A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482785" y="86783"/>
          <a:ext cx="828403" cy="318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64633</xdr:colOff>
      <xdr:row>0</xdr:row>
      <xdr:rowOff>83342</xdr:rowOff>
    </xdr:from>
    <xdr:to>
      <xdr:col>1</xdr:col>
      <xdr:colOff>1151164</xdr:colOff>
      <xdr:row>1</xdr:row>
      <xdr:rowOff>153420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A23AD7DF-75B3-4486-B122-98F9760D43C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83342"/>
          <a:ext cx="1086531" cy="3320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42"/>
  <sheetViews>
    <sheetView view="pageBreakPreview" topLeftCell="A4" zoomScale="70" zoomScaleNormal="70" zoomScaleSheetLayoutView="70" workbookViewId="0">
      <selection activeCell="B22" sqref="B22:C22"/>
    </sheetView>
  </sheetViews>
  <sheetFormatPr defaultRowHeight="15"/>
  <cols>
    <col min="1" max="1" width="3.85546875" customWidth="1"/>
    <col min="2" max="2" width="23.42578125" customWidth="1"/>
    <col min="3" max="3" width="13.140625" customWidth="1"/>
    <col min="4" max="4" width="11.5703125" customWidth="1"/>
    <col min="6" max="6" width="28.140625" customWidth="1"/>
    <col min="7" max="37" width="4.85546875" customWidth="1"/>
    <col min="39" max="39" width="19" customWidth="1"/>
  </cols>
  <sheetData>
    <row r="1" spans="1:39" ht="21">
      <c r="A1" s="69" t="s">
        <v>19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</row>
    <row r="2" spans="1:39" ht="21.75" thickBot="1">
      <c r="A2" s="69" t="s">
        <v>20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</row>
    <row r="3" spans="1:39" ht="15.75">
      <c r="A3" s="84" t="s">
        <v>0</v>
      </c>
      <c r="B3" s="70" t="s">
        <v>1</v>
      </c>
      <c r="C3" s="70" t="s">
        <v>21</v>
      </c>
      <c r="D3" s="70" t="s">
        <v>2</v>
      </c>
      <c r="E3" s="70" t="s">
        <v>22</v>
      </c>
      <c r="F3" s="70" t="s">
        <v>23</v>
      </c>
      <c r="G3" s="78" t="s">
        <v>68</v>
      </c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9"/>
      <c r="AK3" s="79"/>
    </row>
    <row r="4" spans="1:39">
      <c r="A4" s="85"/>
      <c r="B4" s="71"/>
      <c r="C4" s="71"/>
      <c r="D4" s="71"/>
      <c r="E4" s="71"/>
      <c r="F4" s="71"/>
      <c r="G4" s="29">
        <v>1</v>
      </c>
      <c r="H4" s="29">
        <v>2</v>
      </c>
      <c r="I4" s="29">
        <v>3</v>
      </c>
      <c r="J4" s="29">
        <v>4</v>
      </c>
      <c r="K4" s="29">
        <v>5</v>
      </c>
      <c r="L4" s="9">
        <v>6</v>
      </c>
      <c r="M4" s="9">
        <v>7</v>
      </c>
      <c r="N4" s="29">
        <v>8</v>
      </c>
      <c r="O4" s="29">
        <v>9</v>
      </c>
      <c r="P4" s="29">
        <v>10</v>
      </c>
      <c r="Q4" s="29">
        <v>11</v>
      </c>
      <c r="R4" s="29">
        <v>12</v>
      </c>
      <c r="S4" s="9">
        <v>13</v>
      </c>
      <c r="T4" s="9">
        <v>14</v>
      </c>
      <c r="U4" s="29">
        <v>15</v>
      </c>
      <c r="V4" s="29">
        <v>16</v>
      </c>
      <c r="W4" s="29">
        <v>17</v>
      </c>
      <c r="X4" s="29">
        <v>18</v>
      </c>
      <c r="Y4" s="29">
        <v>19</v>
      </c>
      <c r="Z4" s="9">
        <v>20</v>
      </c>
      <c r="AA4" s="9">
        <v>21</v>
      </c>
      <c r="AB4" s="29">
        <v>22</v>
      </c>
      <c r="AC4" s="29">
        <v>23</v>
      </c>
      <c r="AD4" s="29">
        <v>24</v>
      </c>
      <c r="AE4" s="29">
        <v>25</v>
      </c>
      <c r="AF4" s="29">
        <v>26</v>
      </c>
      <c r="AG4" s="9">
        <v>27</v>
      </c>
      <c r="AH4" s="9">
        <v>28</v>
      </c>
      <c r="AI4" s="29">
        <v>29</v>
      </c>
      <c r="AJ4" s="29">
        <v>30</v>
      </c>
      <c r="AK4" s="29">
        <v>31</v>
      </c>
    </row>
    <row r="5" spans="1:39">
      <c r="A5" s="85"/>
      <c r="B5" s="71"/>
      <c r="C5" s="71"/>
      <c r="D5" s="71"/>
      <c r="E5" s="71"/>
      <c r="F5" s="71"/>
      <c r="G5" s="29" t="s">
        <v>7</v>
      </c>
      <c r="H5" s="29" t="s">
        <v>8</v>
      </c>
      <c r="I5" s="29" t="s">
        <v>9</v>
      </c>
      <c r="J5" s="29" t="s">
        <v>3</v>
      </c>
      <c r="K5" s="29" t="s">
        <v>4</v>
      </c>
      <c r="L5" s="9" t="s">
        <v>5</v>
      </c>
      <c r="M5" s="9" t="s">
        <v>6</v>
      </c>
      <c r="N5" s="29" t="s">
        <v>7</v>
      </c>
      <c r="O5" s="29" t="s">
        <v>8</v>
      </c>
      <c r="P5" s="29" t="s">
        <v>9</v>
      </c>
      <c r="Q5" s="29" t="s">
        <v>3</v>
      </c>
      <c r="R5" s="29" t="s">
        <v>4</v>
      </c>
      <c r="S5" s="9" t="s">
        <v>5</v>
      </c>
      <c r="T5" s="9" t="s">
        <v>6</v>
      </c>
      <c r="U5" s="29" t="s">
        <v>7</v>
      </c>
      <c r="V5" s="29" t="s">
        <v>8</v>
      </c>
      <c r="W5" s="29" t="s">
        <v>9</v>
      </c>
      <c r="X5" s="29" t="s">
        <v>3</v>
      </c>
      <c r="Y5" s="29" t="s">
        <v>4</v>
      </c>
      <c r="Z5" s="9" t="s">
        <v>5</v>
      </c>
      <c r="AA5" s="9" t="s">
        <v>6</v>
      </c>
      <c r="AB5" s="29" t="s">
        <v>7</v>
      </c>
      <c r="AC5" s="29" t="s">
        <v>8</v>
      </c>
      <c r="AD5" s="29" t="s">
        <v>9</v>
      </c>
      <c r="AE5" s="29" t="s">
        <v>3</v>
      </c>
      <c r="AF5" s="29" t="s">
        <v>4</v>
      </c>
      <c r="AG5" s="9" t="s">
        <v>5</v>
      </c>
      <c r="AH5" s="9" t="s">
        <v>6</v>
      </c>
      <c r="AI5" s="29" t="s">
        <v>7</v>
      </c>
      <c r="AJ5" s="29" t="s">
        <v>8</v>
      </c>
      <c r="AK5" s="29" t="s">
        <v>9</v>
      </c>
      <c r="AM5" t="s">
        <v>37</v>
      </c>
    </row>
    <row r="6" spans="1:39" ht="15.75">
      <c r="A6" s="30">
        <v>1</v>
      </c>
      <c r="B6" s="12" t="s">
        <v>18</v>
      </c>
      <c r="C6" s="21">
        <v>1022118</v>
      </c>
      <c r="D6" s="22" t="s">
        <v>24</v>
      </c>
      <c r="E6" s="22" t="s">
        <v>25</v>
      </c>
      <c r="F6" s="22" t="s">
        <v>10</v>
      </c>
      <c r="G6" s="11" t="s">
        <v>12</v>
      </c>
      <c r="H6" s="27" t="s">
        <v>49</v>
      </c>
      <c r="I6" s="27" t="s">
        <v>49</v>
      </c>
      <c r="J6" s="27" t="s">
        <v>49</v>
      </c>
      <c r="K6" s="27" t="s">
        <v>49</v>
      </c>
      <c r="L6" s="27" t="s">
        <v>49</v>
      </c>
      <c r="M6" s="11" t="s">
        <v>12</v>
      </c>
      <c r="N6" s="27" t="s">
        <v>49</v>
      </c>
      <c r="O6" s="27" t="s">
        <v>49</v>
      </c>
      <c r="P6" s="27" t="s">
        <v>49</v>
      </c>
      <c r="Q6" s="27" t="s">
        <v>49</v>
      </c>
      <c r="R6" s="27" t="s">
        <v>49</v>
      </c>
      <c r="S6" s="27" t="s">
        <v>49</v>
      </c>
      <c r="T6" s="11" t="s">
        <v>12</v>
      </c>
      <c r="U6" s="27" t="s">
        <v>49</v>
      </c>
      <c r="V6" s="27" t="s">
        <v>49</v>
      </c>
      <c r="W6" s="27" t="s">
        <v>49</v>
      </c>
      <c r="X6" s="27" t="s">
        <v>49</v>
      </c>
      <c r="Y6" s="27" t="s">
        <v>49</v>
      </c>
      <c r="Z6" s="27" t="s">
        <v>49</v>
      </c>
      <c r="AA6" s="11" t="s">
        <v>12</v>
      </c>
      <c r="AB6" s="27" t="s">
        <v>49</v>
      </c>
      <c r="AC6" s="27" t="s">
        <v>49</v>
      </c>
      <c r="AD6" s="27" t="s">
        <v>49</v>
      </c>
      <c r="AE6" s="27" t="s">
        <v>49</v>
      </c>
      <c r="AF6" s="27" t="s">
        <v>49</v>
      </c>
      <c r="AG6" s="27" t="s">
        <v>49</v>
      </c>
      <c r="AH6" s="11" t="s">
        <v>12</v>
      </c>
      <c r="AI6" s="27" t="s">
        <v>49</v>
      </c>
      <c r="AJ6" s="27" t="s">
        <v>49</v>
      </c>
      <c r="AK6" s="27" t="s">
        <v>49</v>
      </c>
    </row>
    <row r="7" spans="1:39" ht="15.75">
      <c r="A7" s="30">
        <v>2</v>
      </c>
      <c r="B7" s="13" t="s">
        <v>32</v>
      </c>
      <c r="C7" s="21">
        <v>1028757</v>
      </c>
      <c r="D7" s="22" t="s">
        <v>26</v>
      </c>
      <c r="E7" s="22" t="s">
        <v>25</v>
      </c>
      <c r="F7" s="22" t="s">
        <v>10</v>
      </c>
      <c r="G7" s="11" t="s">
        <v>12</v>
      </c>
      <c r="H7" s="27" t="s">
        <v>49</v>
      </c>
      <c r="I7" s="27" t="s">
        <v>49</v>
      </c>
      <c r="J7" s="27" t="s">
        <v>49</v>
      </c>
      <c r="K7" s="27" t="s">
        <v>49</v>
      </c>
      <c r="L7" s="27" t="s">
        <v>50</v>
      </c>
      <c r="M7" s="11" t="s">
        <v>12</v>
      </c>
      <c r="N7" s="27" t="s">
        <v>49</v>
      </c>
      <c r="O7" s="27" t="s">
        <v>49</v>
      </c>
      <c r="P7" s="27" t="s">
        <v>49</v>
      </c>
      <c r="Q7" s="27" t="s">
        <v>49</v>
      </c>
      <c r="R7" s="27" t="s">
        <v>49</v>
      </c>
      <c r="S7" s="27" t="s">
        <v>50</v>
      </c>
      <c r="T7" s="11" t="s">
        <v>12</v>
      </c>
      <c r="U7" s="27" t="s">
        <v>49</v>
      </c>
      <c r="V7" s="27" t="s">
        <v>49</v>
      </c>
      <c r="W7" s="27" t="s">
        <v>49</v>
      </c>
      <c r="X7" s="27" t="s">
        <v>49</v>
      </c>
      <c r="Y7" s="27" t="s">
        <v>49</v>
      </c>
      <c r="Z7" s="27" t="s">
        <v>50</v>
      </c>
      <c r="AA7" s="11" t="s">
        <v>12</v>
      </c>
      <c r="AB7" s="27" t="s">
        <v>49</v>
      </c>
      <c r="AC7" s="27" t="s">
        <v>49</v>
      </c>
      <c r="AD7" s="27" t="s">
        <v>49</v>
      </c>
      <c r="AE7" s="27" t="s">
        <v>49</v>
      </c>
      <c r="AF7" s="27" t="s">
        <v>49</v>
      </c>
      <c r="AG7" s="27" t="s">
        <v>50</v>
      </c>
      <c r="AH7" s="11" t="s">
        <v>12</v>
      </c>
      <c r="AI7" s="27" t="s">
        <v>49</v>
      </c>
      <c r="AJ7" s="27" t="s">
        <v>49</v>
      </c>
      <c r="AK7" s="27" t="s">
        <v>49</v>
      </c>
    </row>
    <row r="8" spans="1:39" ht="15.75">
      <c r="A8" s="30">
        <v>3</v>
      </c>
      <c r="B8" s="13" t="s">
        <v>48</v>
      </c>
      <c r="C8" s="21">
        <v>1028398</v>
      </c>
      <c r="D8" s="22" t="s">
        <v>26</v>
      </c>
      <c r="E8" s="22" t="s">
        <v>27</v>
      </c>
      <c r="F8" s="22" t="s">
        <v>10</v>
      </c>
      <c r="G8" s="10" t="s">
        <v>72</v>
      </c>
      <c r="H8" s="27" t="s">
        <v>50</v>
      </c>
      <c r="I8" s="27" t="s">
        <v>50</v>
      </c>
      <c r="J8" s="27" t="s">
        <v>50</v>
      </c>
      <c r="K8" s="27" t="s">
        <v>50</v>
      </c>
      <c r="L8" s="11" t="s">
        <v>12</v>
      </c>
      <c r="M8" s="27" t="s">
        <v>49</v>
      </c>
      <c r="N8" s="27" t="s">
        <v>50</v>
      </c>
      <c r="O8" s="27" t="s">
        <v>50</v>
      </c>
      <c r="P8" s="27" t="s">
        <v>50</v>
      </c>
      <c r="Q8" s="27" t="s">
        <v>50</v>
      </c>
      <c r="R8" s="27" t="s">
        <v>50</v>
      </c>
      <c r="S8" s="11" t="s">
        <v>12</v>
      </c>
      <c r="T8" s="27" t="s">
        <v>49</v>
      </c>
      <c r="U8" s="27" t="s">
        <v>50</v>
      </c>
      <c r="V8" s="27" t="s">
        <v>50</v>
      </c>
      <c r="W8" s="27" t="s">
        <v>50</v>
      </c>
      <c r="X8" s="27" t="s">
        <v>50</v>
      </c>
      <c r="Y8" s="27" t="s">
        <v>50</v>
      </c>
      <c r="Z8" s="11" t="s">
        <v>12</v>
      </c>
      <c r="AA8" s="27" t="s">
        <v>49</v>
      </c>
      <c r="AB8" s="27" t="s">
        <v>50</v>
      </c>
      <c r="AC8" s="27" t="s">
        <v>50</v>
      </c>
      <c r="AD8" s="27" t="s">
        <v>50</v>
      </c>
      <c r="AE8" s="27" t="s">
        <v>50</v>
      </c>
      <c r="AF8" s="27" t="s">
        <v>50</v>
      </c>
      <c r="AG8" s="11" t="s">
        <v>12</v>
      </c>
      <c r="AH8" s="27" t="s">
        <v>49</v>
      </c>
      <c r="AI8" s="27" t="s">
        <v>50</v>
      </c>
      <c r="AJ8" s="27" t="s">
        <v>50</v>
      </c>
      <c r="AK8" s="27" t="s">
        <v>50</v>
      </c>
      <c r="AL8" s="16"/>
      <c r="AM8" s="17"/>
    </row>
    <row r="9" spans="1:39" ht="15.75">
      <c r="A9" s="30">
        <v>4</v>
      </c>
      <c r="B9" s="14" t="s">
        <v>41</v>
      </c>
      <c r="C9" s="21">
        <v>1029312</v>
      </c>
      <c r="D9" s="22" t="s">
        <v>11</v>
      </c>
      <c r="E9" s="22" t="s">
        <v>25</v>
      </c>
      <c r="F9" s="22" t="s">
        <v>17</v>
      </c>
      <c r="G9" s="11" t="s">
        <v>12</v>
      </c>
      <c r="H9" s="27" t="s">
        <v>49</v>
      </c>
      <c r="I9" s="27" t="s">
        <v>49</v>
      </c>
      <c r="J9" s="27" t="s">
        <v>49</v>
      </c>
      <c r="K9" s="27" t="s">
        <v>49</v>
      </c>
      <c r="L9" s="27" t="s">
        <v>49</v>
      </c>
      <c r="M9" s="11" t="s">
        <v>12</v>
      </c>
      <c r="N9" s="27" t="s">
        <v>49</v>
      </c>
      <c r="O9" s="27" t="s">
        <v>49</v>
      </c>
      <c r="P9" s="27" t="s">
        <v>49</v>
      </c>
      <c r="Q9" s="27" t="s">
        <v>49</v>
      </c>
      <c r="R9" s="27" t="s">
        <v>49</v>
      </c>
      <c r="S9" s="27" t="s">
        <v>49</v>
      </c>
      <c r="T9" s="11" t="s">
        <v>12</v>
      </c>
      <c r="U9" s="27" t="s">
        <v>49</v>
      </c>
      <c r="V9" s="27" t="s">
        <v>49</v>
      </c>
      <c r="W9" s="27" t="s">
        <v>49</v>
      </c>
      <c r="X9" s="27" t="s">
        <v>49</v>
      </c>
      <c r="Y9" s="27" t="s">
        <v>49</v>
      </c>
      <c r="Z9" s="27" t="s">
        <v>49</v>
      </c>
      <c r="AA9" s="11" t="s">
        <v>12</v>
      </c>
      <c r="AB9" s="27" t="s">
        <v>49</v>
      </c>
      <c r="AC9" s="27" t="s">
        <v>49</v>
      </c>
      <c r="AD9" s="27" t="s">
        <v>49</v>
      </c>
      <c r="AE9" s="27" t="s">
        <v>49</v>
      </c>
      <c r="AF9" s="27" t="s">
        <v>49</v>
      </c>
      <c r="AG9" s="27" t="s">
        <v>49</v>
      </c>
      <c r="AH9" s="11" t="s">
        <v>12</v>
      </c>
      <c r="AI9" s="27" t="s">
        <v>49</v>
      </c>
      <c r="AJ9" s="27" t="s">
        <v>49</v>
      </c>
      <c r="AK9" s="27" t="s">
        <v>49</v>
      </c>
      <c r="AL9" s="16"/>
      <c r="AM9" s="18"/>
    </row>
    <row r="10" spans="1:39" ht="15.75">
      <c r="A10" s="30">
        <v>5</v>
      </c>
      <c r="B10" s="12" t="s">
        <v>43</v>
      </c>
      <c r="C10" s="23">
        <v>1031746</v>
      </c>
      <c r="D10" s="22" t="s">
        <v>11</v>
      </c>
      <c r="E10" s="22" t="s">
        <v>25</v>
      </c>
      <c r="F10" s="22" t="s">
        <v>44</v>
      </c>
      <c r="G10" s="10" t="s">
        <v>72</v>
      </c>
      <c r="H10" s="27" t="s">
        <v>49</v>
      </c>
      <c r="I10" s="27" t="s">
        <v>49</v>
      </c>
      <c r="J10" s="27" t="s">
        <v>49</v>
      </c>
      <c r="K10" s="27" t="s">
        <v>49</v>
      </c>
      <c r="L10" s="27" t="s">
        <v>50</v>
      </c>
      <c r="M10" s="11" t="s">
        <v>12</v>
      </c>
      <c r="N10" s="27" t="s">
        <v>49</v>
      </c>
      <c r="O10" s="27" t="s">
        <v>49</v>
      </c>
      <c r="P10" s="27" t="s">
        <v>49</v>
      </c>
      <c r="Q10" s="27" t="s">
        <v>49</v>
      </c>
      <c r="R10" s="27" t="s">
        <v>49</v>
      </c>
      <c r="S10" s="27" t="s">
        <v>50</v>
      </c>
      <c r="T10" s="11" t="s">
        <v>12</v>
      </c>
      <c r="U10" s="27" t="s">
        <v>49</v>
      </c>
      <c r="V10" s="27" t="s">
        <v>49</v>
      </c>
      <c r="W10" s="27" t="s">
        <v>49</v>
      </c>
      <c r="X10" s="27" t="s">
        <v>49</v>
      </c>
      <c r="Y10" s="27" t="s">
        <v>49</v>
      </c>
      <c r="Z10" s="27" t="s">
        <v>50</v>
      </c>
      <c r="AA10" s="11" t="s">
        <v>12</v>
      </c>
      <c r="AB10" s="27" t="s">
        <v>49</v>
      </c>
      <c r="AC10" s="27" t="s">
        <v>49</v>
      </c>
      <c r="AD10" s="27" t="s">
        <v>49</v>
      </c>
      <c r="AE10" s="27" t="s">
        <v>49</v>
      </c>
      <c r="AF10" s="27" t="s">
        <v>49</v>
      </c>
      <c r="AG10" s="27" t="s">
        <v>50</v>
      </c>
      <c r="AH10" s="11" t="s">
        <v>12</v>
      </c>
      <c r="AI10" s="27" t="s">
        <v>49</v>
      </c>
      <c r="AJ10" s="27" t="s">
        <v>49</v>
      </c>
      <c r="AK10" s="27" t="s">
        <v>49</v>
      </c>
      <c r="AL10" s="19"/>
      <c r="AM10" s="35"/>
    </row>
    <row r="11" spans="1:39" ht="15.75">
      <c r="A11" s="30">
        <v>6</v>
      </c>
      <c r="B11" s="12" t="s">
        <v>56</v>
      </c>
      <c r="C11" s="24">
        <v>1035231</v>
      </c>
      <c r="D11" s="22" t="s">
        <v>11</v>
      </c>
      <c r="E11" s="22" t="s">
        <v>25</v>
      </c>
      <c r="F11" s="25" t="s">
        <v>45</v>
      </c>
      <c r="G11" s="11" t="s">
        <v>12</v>
      </c>
      <c r="H11" s="27" t="s">
        <v>49</v>
      </c>
      <c r="I11" s="27" t="s">
        <v>49</v>
      </c>
      <c r="J11" s="27" t="s">
        <v>49</v>
      </c>
      <c r="K11" s="27" t="s">
        <v>49</v>
      </c>
      <c r="L11" s="27" t="s">
        <v>50</v>
      </c>
      <c r="M11" s="11" t="s">
        <v>12</v>
      </c>
      <c r="N11" s="27" t="s">
        <v>49</v>
      </c>
      <c r="O11" s="27" t="s">
        <v>49</v>
      </c>
      <c r="P11" s="27" t="s">
        <v>49</v>
      </c>
      <c r="Q11" s="27" t="s">
        <v>49</v>
      </c>
      <c r="R11" s="27" t="s">
        <v>49</v>
      </c>
      <c r="S11" s="27" t="s">
        <v>50</v>
      </c>
      <c r="T11" s="11" t="s">
        <v>12</v>
      </c>
      <c r="U11" s="27" t="s">
        <v>49</v>
      </c>
      <c r="V11" s="27" t="s">
        <v>49</v>
      </c>
      <c r="W11" s="27" t="s">
        <v>49</v>
      </c>
      <c r="X11" s="27" t="s">
        <v>49</v>
      </c>
      <c r="Y11" s="27" t="s">
        <v>49</v>
      </c>
      <c r="Z11" s="27" t="s">
        <v>50</v>
      </c>
      <c r="AA11" s="11" t="s">
        <v>12</v>
      </c>
      <c r="AB11" s="27" t="s">
        <v>49</v>
      </c>
      <c r="AC11" s="27" t="s">
        <v>49</v>
      </c>
      <c r="AD11" s="27" t="s">
        <v>49</v>
      </c>
      <c r="AE11" s="27" t="s">
        <v>49</v>
      </c>
      <c r="AF11" s="27" t="s">
        <v>49</v>
      </c>
      <c r="AG11" s="27" t="s">
        <v>50</v>
      </c>
      <c r="AH11" s="11" t="s">
        <v>12</v>
      </c>
      <c r="AI11" s="27" t="s">
        <v>49</v>
      </c>
      <c r="AJ11" s="27" t="s">
        <v>49</v>
      </c>
      <c r="AK11" s="27" t="s">
        <v>49</v>
      </c>
      <c r="AL11" s="19"/>
      <c r="AM11" s="20"/>
    </row>
    <row r="12" spans="1:39" ht="15.75">
      <c r="A12" s="30">
        <v>7</v>
      </c>
      <c r="B12" s="12" t="s">
        <v>39</v>
      </c>
      <c r="C12" s="23">
        <v>1031504</v>
      </c>
      <c r="D12" s="22" t="s">
        <v>11</v>
      </c>
      <c r="E12" s="22" t="s">
        <v>25</v>
      </c>
      <c r="F12" s="22" t="s">
        <v>52</v>
      </c>
      <c r="G12" s="11" t="s">
        <v>12</v>
      </c>
      <c r="H12" s="27" t="s">
        <v>49</v>
      </c>
      <c r="I12" s="27" t="s">
        <v>49</v>
      </c>
      <c r="J12" s="27" t="s">
        <v>49</v>
      </c>
      <c r="K12" s="27" t="s">
        <v>49</v>
      </c>
      <c r="L12" s="27" t="s">
        <v>49</v>
      </c>
      <c r="M12" s="11" t="s">
        <v>12</v>
      </c>
      <c r="N12" s="27" t="s">
        <v>49</v>
      </c>
      <c r="O12" s="27" t="s">
        <v>49</v>
      </c>
      <c r="P12" s="27" t="s">
        <v>49</v>
      </c>
      <c r="Q12" s="27" t="s">
        <v>49</v>
      </c>
      <c r="R12" s="27" t="s">
        <v>49</v>
      </c>
      <c r="S12" s="27" t="s">
        <v>49</v>
      </c>
      <c r="T12" s="11" t="s">
        <v>12</v>
      </c>
      <c r="U12" s="27" t="s">
        <v>49</v>
      </c>
      <c r="V12" s="27" t="s">
        <v>49</v>
      </c>
      <c r="W12" s="27" t="s">
        <v>49</v>
      </c>
      <c r="X12" s="27" t="s">
        <v>49</v>
      </c>
      <c r="Y12" s="27" t="s">
        <v>49</v>
      </c>
      <c r="Z12" s="27" t="s">
        <v>49</v>
      </c>
      <c r="AA12" s="11" t="s">
        <v>12</v>
      </c>
      <c r="AB12" s="27" t="s">
        <v>49</v>
      </c>
      <c r="AC12" s="27" t="s">
        <v>49</v>
      </c>
      <c r="AD12" s="27" t="s">
        <v>49</v>
      </c>
      <c r="AE12" s="27" t="s">
        <v>49</v>
      </c>
      <c r="AF12" s="27" t="s">
        <v>49</v>
      </c>
      <c r="AG12" s="27" t="s">
        <v>49</v>
      </c>
      <c r="AH12" s="11" t="s">
        <v>12</v>
      </c>
      <c r="AI12" s="27" t="s">
        <v>49</v>
      </c>
      <c r="AJ12" s="27" t="s">
        <v>49</v>
      </c>
      <c r="AK12" s="27" t="s">
        <v>49</v>
      </c>
      <c r="AL12" s="19"/>
      <c r="AM12" s="18"/>
    </row>
    <row r="13" spans="1:39" ht="15.75">
      <c r="A13" s="30">
        <v>8</v>
      </c>
      <c r="B13" s="14" t="s">
        <v>42</v>
      </c>
      <c r="C13" s="24">
        <v>1030080</v>
      </c>
      <c r="D13" s="25" t="s">
        <v>11</v>
      </c>
      <c r="E13" s="22" t="s">
        <v>25</v>
      </c>
      <c r="F13" s="25" t="s">
        <v>53</v>
      </c>
      <c r="G13" s="11" t="s">
        <v>12</v>
      </c>
      <c r="H13" s="27" t="s">
        <v>49</v>
      </c>
      <c r="I13" s="27" t="s">
        <v>49</v>
      </c>
      <c r="J13" s="27" t="s">
        <v>49</v>
      </c>
      <c r="K13" s="27" t="s">
        <v>49</v>
      </c>
      <c r="L13" s="27" t="s">
        <v>49</v>
      </c>
      <c r="M13" s="11" t="s">
        <v>12</v>
      </c>
      <c r="N13" s="27" t="s">
        <v>49</v>
      </c>
      <c r="O13" s="27" t="s">
        <v>49</v>
      </c>
      <c r="P13" s="27" t="s">
        <v>49</v>
      </c>
      <c r="Q13" s="27" t="s">
        <v>49</v>
      </c>
      <c r="R13" s="27" t="s">
        <v>49</v>
      </c>
      <c r="S13" s="27" t="s">
        <v>49</v>
      </c>
      <c r="T13" s="11" t="s">
        <v>12</v>
      </c>
      <c r="U13" s="27" t="s">
        <v>49</v>
      </c>
      <c r="V13" s="27" t="s">
        <v>49</v>
      </c>
      <c r="W13" s="27" t="s">
        <v>49</v>
      </c>
      <c r="X13" s="27" t="s">
        <v>49</v>
      </c>
      <c r="Y13" s="27" t="s">
        <v>49</v>
      </c>
      <c r="Z13" s="27" t="s">
        <v>49</v>
      </c>
      <c r="AA13" s="11" t="s">
        <v>12</v>
      </c>
      <c r="AB13" s="27" t="s">
        <v>49</v>
      </c>
      <c r="AC13" s="27" t="s">
        <v>49</v>
      </c>
      <c r="AD13" s="27" t="s">
        <v>49</v>
      </c>
      <c r="AE13" s="27" t="s">
        <v>49</v>
      </c>
      <c r="AF13" s="27" t="s">
        <v>49</v>
      </c>
      <c r="AG13" s="27" t="s">
        <v>49</v>
      </c>
      <c r="AH13" s="11" t="s">
        <v>12</v>
      </c>
      <c r="AI13" s="27" t="s">
        <v>49</v>
      </c>
      <c r="AJ13" s="27" t="s">
        <v>49</v>
      </c>
      <c r="AK13" s="27" t="s">
        <v>49</v>
      </c>
      <c r="AL13" s="19"/>
      <c r="AM13" s="18"/>
    </row>
    <row r="14" spans="1:39" ht="15.75">
      <c r="A14" s="30">
        <v>9</v>
      </c>
      <c r="B14" s="12" t="s">
        <v>46</v>
      </c>
      <c r="C14" s="24">
        <v>1033727</v>
      </c>
      <c r="D14" s="22" t="s">
        <v>11</v>
      </c>
      <c r="E14" s="22" t="s">
        <v>25</v>
      </c>
      <c r="F14" s="22" t="s">
        <v>54</v>
      </c>
      <c r="G14" s="11" t="s">
        <v>12</v>
      </c>
      <c r="H14" s="27" t="s">
        <v>49</v>
      </c>
      <c r="I14" s="27" t="s">
        <v>49</v>
      </c>
      <c r="J14" s="27" t="s">
        <v>49</v>
      </c>
      <c r="K14" s="27" t="s">
        <v>49</v>
      </c>
      <c r="L14" s="27" t="s">
        <v>50</v>
      </c>
      <c r="M14" s="11" t="s">
        <v>12</v>
      </c>
      <c r="N14" s="27" t="s">
        <v>49</v>
      </c>
      <c r="O14" s="27" t="s">
        <v>49</v>
      </c>
      <c r="P14" s="27" t="s">
        <v>49</v>
      </c>
      <c r="Q14" s="27" t="s">
        <v>49</v>
      </c>
      <c r="R14" s="27" t="s">
        <v>49</v>
      </c>
      <c r="S14" s="27" t="s">
        <v>50</v>
      </c>
      <c r="T14" s="11" t="s">
        <v>12</v>
      </c>
      <c r="U14" s="27" t="s">
        <v>49</v>
      </c>
      <c r="V14" s="27" t="s">
        <v>49</v>
      </c>
      <c r="W14" s="27" t="s">
        <v>49</v>
      </c>
      <c r="X14" s="27" t="s">
        <v>49</v>
      </c>
      <c r="Y14" s="27" t="s">
        <v>49</v>
      </c>
      <c r="Z14" s="27" t="s">
        <v>50</v>
      </c>
      <c r="AA14" s="11" t="s">
        <v>12</v>
      </c>
      <c r="AB14" s="27" t="s">
        <v>49</v>
      </c>
      <c r="AC14" s="27" t="s">
        <v>49</v>
      </c>
      <c r="AD14" s="27" t="s">
        <v>49</v>
      </c>
      <c r="AE14" s="27" t="s">
        <v>49</v>
      </c>
      <c r="AF14" s="27" t="s">
        <v>49</v>
      </c>
      <c r="AG14" s="27" t="s">
        <v>50</v>
      </c>
      <c r="AH14" s="11" t="s">
        <v>12</v>
      </c>
      <c r="AI14" s="27" t="s">
        <v>49</v>
      </c>
      <c r="AJ14" s="27" t="s">
        <v>49</v>
      </c>
      <c r="AK14" s="27" t="s">
        <v>49</v>
      </c>
      <c r="AL14" s="19"/>
      <c r="AM14" s="18"/>
    </row>
    <row r="15" spans="1:39" ht="15.75">
      <c r="A15" s="30">
        <v>10</v>
      </c>
      <c r="B15" s="12" t="s">
        <v>62</v>
      </c>
      <c r="C15" s="23">
        <v>1036010</v>
      </c>
      <c r="D15" s="22" t="s">
        <v>11</v>
      </c>
      <c r="E15" s="22" t="s">
        <v>25</v>
      </c>
      <c r="F15" s="25" t="s">
        <v>55</v>
      </c>
      <c r="G15" s="11" t="s">
        <v>12</v>
      </c>
      <c r="H15" s="27" t="s">
        <v>49</v>
      </c>
      <c r="I15" s="27" t="s">
        <v>49</v>
      </c>
      <c r="J15" s="27" t="s">
        <v>49</v>
      </c>
      <c r="K15" s="27" t="s">
        <v>49</v>
      </c>
      <c r="L15" s="27" t="s">
        <v>50</v>
      </c>
      <c r="M15" s="11" t="s">
        <v>12</v>
      </c>
      <c r="N15" s="27" t="s">
        <v>49</v>
      </c>
      <c r="O15" s="27" t="s">
        <v>49</v>
      </c>
      <c r="P15" s="27" t="s">
        <v>49</v>
      </c>
      <c r="Q15" s="27" t="s">
        <v>49</v>
      </c>
      <c r="R15" s="27" t="s">
        <v>49</v>
      </c>
      <c r="S15" s="27" t="s">
        <v>50</v>
      </c>
      <c r="T15" s="11" t="s">
        <v>12</v>
      </c>
      <c r="U15" s="27" t="s">
        <v>49</v>
      </c>
      <c r="V15" s="27" t="s">
        <v>49</v>
      </c>
      <c r="W15" s="27" t="s">
        <v>49</v>
      </c>
      <c r="X15" s="27" t="s">
        <v>49</v>
      </c>
      <c r="Y15" s="27" t="s">
        <v>49</v>
      </c>
      <c r="Z15" s="27" t="s">
        <v>50</v>
      </c>
      <c r="AA15" s="11" t="s">
        <v>12</v>
      </c>
      <c r="AB15" s="27" t="s">
        <v>49</v>
      </c>
      <c r="AC15" s="27" t="s">
        <v>49</v>
      </c>
      <c r="AD15" s="27" t="s">
        <v>49</v>
      </c>
      <c r="AE15" s="27" t="s">
        <v>49</v>
      </c>
      <c r="AF15" s="27" t="s">
        <v>49</v>
      </c>
      <c r="AG15" s="27" t="s">
        <v>50</v>
      </c>
      <c r="AH15" s="11" t="s">
        <v>12</v>
      </c>
      <c r="AI15" s="27" t="s">
        <v>49</v>
      </c>
      <c r="AJ15" s="27" t="s">
        <v>49</v>
      </c>
      <c r="AK15" s="27" t="s">
        <v>49</v>
      </c>
      <c r="AL15" s="16"/>
      <c r="AM15" s="18"/>
    </row>
    <row r="16" spans="1:39" ht="15.75">
      <c r="A16" s="30">
        <v>11</v>
      </c>
      <c r="B16" s="12" t="s">
        <v>65</v>
      </c>
      <c r="C16" s="21">
        <v>1025033</v>
      </c>
      <c r="D16" s="22" t="s">
        <v>11</v>
      </c>
      <c r="E16" s="22" t="s">
        <v>25</v>
      </c>
      <c r="F16" s="22" t="s">
        <v>28</v>
      </c>
      <c r="G16" s="11" t="s">
        <v>12</v>
      </c>
      <c r="H16" s="27" t="s">
        <v>49</v>
      </c>
      <c r="I16" s="27" t="s">
        <v>49</v>
      </c>
      <c r="J16" s="27" t="s">
        <v>49</v>
      </c>
      <c r="K16" s="27" t="s">
        <v>49</v>
      </c>
      <c r="L16" s="27" t="s">
        <v>50</v>
      </c>
      <c r="M16" s="11" t="s">
        <v>12</v>
      </c>
      <c r="N16" s="27" t="s">
        <v>49</v>
      </c>
      <c r="O16" s="27" t="s">
        <v>49</v>
      </c>
      <c r="P16" s="27" t="s">
        <v>49</v>
      </c>
      <c r="Q16" s="27" t="s">
        <v>49</v>
      </c>
      <c r="R16" s="27" t="s">
        <v>49</v>
      </c>
      <c r="S16" s="27" t="s">
        <v>50</v>
      </c>
      <c r="T16" s="11" t="s">
        <v>12</v>
      </c>
      <c r="U16" s="27" t="s">
        <v>49</v>
      </c>
      <c r="V16" s="27" t="s">
        <v>49</v>
      </c>
      <c r="W16" s="27" t="s">
        <v>49</v>
      </c>
      <c r="X16" s="27" t="s">
        <v>49</v>
      </c>
      <c r="Y16" s="27" t="s">
        <v>49</v>
      </c>
      <c r="Z16" s="27" t="s">
        <v>50</v>
      </c>
      <c r="AA16" s="11" t="s">
        <v>12</v>
      </c>
      <c r="AB16" s="27" t="s">
        <v>49</v>
      </c>
      <c r="AC16" s="27" t="s">
        <v>49</v>
      </c>
      <c r="AD16" s="27" t="s">
        <v>49</v>
      </c>
      <c r="AE16" s="27" t="s">
        <v>49</v>
      </c>
      <c r="AF16" s="27" t="s">
        <v>49</v>
      </c>
      <c r="AG16" s="27" t="s">
        <v>50</v>
      </c>
      <c r="AH16" s="11" t="s">
        <v>12</v>
      </c>
      <c r="AI16" s="27" t="s">
        <v>49</v>
      </c>
      <c r="AJ16" s="27" t="s">
        <v>49</v>
      </c>
      <c r="AK16" s="27" t="s">
        <v>49</v>
      </c>
      <c r="AL16" s="16"/>
      <c r="AM16" s="18"/>
    </row>
    <row r="17" spans="1:49" ht="15.75">
      <c r="A17" s="30">
        <v>12</v>
      </c>
      <c r="B17" s="12" t="s">
        <v>40</v>
      </c>
      <c r="C17" s="24">
        <v>1032538</v>
      </c>
      <c r="D17" s="22" t="s">
        <v>11</v>
      </c>
      <c r="E17" s="22" t="s">
        <v>25</v>
      </c>
      <c r="F17" s="25" t="s">
        <v>29</v>
      </c>
      <c r="G17" s="11" t="s">
        <v>12</v>
      </c>
      <c r="H17" s="27" t="s">
        <v>49</v>
      </c>
      <c r="I17" s="27" t="s">
        <v>49</v>
      </c>
      <c r="J17" s="27" t="s">
        <v>49</v>
      </c>
      <c r="K17" s="27" t="s">
        <v>49</v>
      </c>
      <c r="L17" s="27" t="s">
        <v>49</v>
      </c>
      <c r="M17" s="11" t="s">
        <v>12</v>
      </c>
      <c r="N17" s="27" t="s">
        <v>49</v>
      </c>
      <c r="O17" s="27" t="s">
        <v>49</v>
      </c>
      <c r="P17" s="27" t="s">
        <v>49</v>
      </c>
      <c r="Q17" s="27" t="s">
        <v>49</v>
      </c>
      <c r="R17" s="27" t="s">
        <v>49</v>
      </c>
      <c r="S17" s="27" t="s">
        <v>49</v>
      </c>
      <c r="T17" s="11" t="s">
        <v>12</v>
      </c>
      <c r="U17" s="27" t="s">
        <v>49</v>
      </c>
      <c r="V17" s="27" t="s">
        <v>49</v>
      </c>
      <c r="W17" s="27" t="s">
        <v>49</v>
      </c>
      <c r="X17" s="27" t="s">
        <v>49</v>
      </c>
      <c r="Y17" s="27" t="s">
        <v>49</v>
      </c>
      <c r="Z17" s="27" t="s">
        <v>49</v>
      </c>
      <c r="AA17" s="11" t="s">
        <v>12</v>
      </c>
      <c r="AB17" s="27" t="s">
        <v>49</v>
      </c>
      <c r="AC17" s="27" t="s">
        <v>49</v>
      </c>
      <c r="AD17" s="27" t="s">
        <v>49</v>
      </c>
      <c r="AE17" s="27" t="s">
        <v>49</v>
      </c>
      <c r="AF17" s="27" t="s">
        <v>49</v>
      </c>
      <c r="AG17" s="27" t="s">
        <v>49</v>
      </c>
      <c r="AH17" s="11" t="s">
        <v>12</v>
      </c>
      <c r="AI17" s="27" t="s">
        <v>49</v>
      </c>
      <c r="AJ17" s="27" t="s">
        <v>49</v>
      </c>
      <c r="AK17" s="27" t="s">
        <v>49</v>
      </c>
      <c r="AL17" s="19"/>
      <c r="AM17" s="18"/>
    </row>
    <row r="18" spans="1:49" ht="15.75">
      <c r="A18" s="30">
        <v>13</v>
      </c>
      <c r="B18" s="12" t="s">
        <v>30</v>
      </c>
      <c r="C18" s="23">
        <v>1003589</v>
      </c>
      <c r="D18" s="22" t="s">
        <v>11</v>
      </c>
      <c r="E18" s="22" t="s">
        <v>25</v>
      </c>
      <c r="F18" s="22" t="s">
        <v>31</v>
      </c>
      <c r="G18" s="10" t="s">
        <v>72</v>
      </c>
      <c r="H18" s="27" t="s">
        <v>49</v>
      </c>
      <c r="I18" s="27" t="s">
        <v>49</v>
      </c>
      <c r="J18" s="27" t="s">
        <v>49</v>
      </c>
      <c r="K18" s="27" t="s">
        <v>49</v>
      </c>
      <c r="L18" s="27" t="s">
        <v>49</v>
      </c>
      <c r="M18" s="11" t="s">
        <v>12</v>
      </c>
      <c r="N18" s="27" t="s">
        <v>49</v>
      </c>
      <c r="O18" s="27" t="s">
        <v>49</v>
      </c>
      <c r="P18" s="27" t="s">
        <v>49</v>
      </c>
      <c r="Q18" s="27" t="s">
        <v>49</v>
      </c>
      <c r="R18" s="27" t="s">
        <v>49</v>
      </c>
      <c r="S18" s="27" t="s">
        <v>49</v>
      </c>
      <c r="T18" s="11" t="s">
        <v>12</v>
      </c>
      <c r="U18" s="27" t="s">
        <v>49</v>
      </c>
      <c r="V18" s="27" t="s">
        <v>49</v>
      </c>
      <c r="W18" s="27" t="s">
        <v>49</v>
      </c>
      <c r="X18" s="27" t="s">
        <v>49</v>
      </c>
      <c r="Y18" s="27" t="s">
        <v>49</v>
      </c>
      <c r="Z18" s="27" t="s">
        <v>49</v>
      </c>
      <c r="AA18" s="11" t="s">
        <v>12</v>
      </c>
      <c r="AB18" s="27" t="s">
        <v>49</v>
      </c>
      <c r="AC18" s="27" t="s">
        <v>49</v>
      </c>
      <c r="AD18" s="27" t="s">
        <v>49</v>
      </c>
      <c r="AE18" s="27" t="s">
        <v>49</v>
      </c>
      <c r="AF18" s="27" t="s">
        <v>49</v>
      </c>
      <c r="AG18" s="27" t="s">
        <v>49</v>
      </c>
      <c r="AH18" s="11" t="s">
        <v>12</v>
      </c>
      <c r="AI18" s="27" t="s">
        <v>49</v>
      </c>
      <c r="AJ18" s="27" t="s">
        <v>49</v>
      </c>
      <c r="AK18" s="27" t="s">
        <v>49</v>
      </c>
      <c r="AL18" s="19"/>
      <c r="AM18" s="20"/>
    </row>
    <row r="19" spans="1:49" ht="15.75">
      <c r="A19" s="30">
        <v>14</v>
      </c>
      <c r="B19" s="14" t="s">
        <v>51</v>
      </c>
      <c r="C19" s="26">
        <v>1035022</v>
      </c>
      <c r="D19" s="22" t="s">
        <v>11</v>
      </c>
      <c r="E19" s="22" t="s">
        <v>27</v>
      </c>
      <c r="F19" s="22" t="s">
        <v>17</v>
      </c>
      <c r="G19" s="10" t="s">
        <v>72</v>
      </c>
      <c r="H19" s="10" t="s">
        <v>50</v>
      </c>
      <c r="I19" s="10" t="s">
        <v>50</v>
      </c>
      <c r="J19" s="10" t="s">
        <v>50</v>
      </c>
      <c r="K19" s="10" t="s">
        <v>50</v>
      </c>
      <c r="L19" s="11" t="s">
        <v>12</v>
      </c>
      <c r="M19" s="10" t="s">
        <v>49</v>
      </c>
      <c r="N19" s="10" t="s">
        <v>50</v>
      </c>
      <c r="O19" s="10" t="s">
        <v>50</v>
      </c>
      <c r="P19" s="10" t="s">
        <v>50</v>
      </c>
      <c r="Q19" s="10" t="s">
        <v>50</v>
      </c>
      <c r="R19" s="10" t="s">
        <v>50</v>
      </c>
      <c r="S19" s="11" t="s">
        <v>12</v>
      </c>
      <c r="T19" s="10" t="s">
        <v>49</v>
      </c>
      <c r="U19" s="10" t="s">
        <v>50</v>
      </c>
      <c r="V19" s="10" t="s">
        <v>50</v>
      </c>
      <c r="W19" s="10" t="s">
        <v>50</v>
      </c>
      <c r="X19" s="10" t="s">
        <v>50</v>
      </c>
      <c r="Y19" s="10" t="s">
        <v>50</v>
      </c>
      <c r="Z19" s="11" t="s">
        <v>12</v>
      </c>
      <c r="AA19" s="10" t="s">
        <v>49</v>
      </c>
      <c r="AB19" s="10" t="s">
        <v>50</v>
      </c>
      <c r="AC19" s="10" t="s">
        <v>50</v>
      </c>
      <c r="AD19" s="10" t="s">
        <v>50</v>
      </c>
      <c r="AE19" s="10" t="s">
        <v>50</v>
      </c>
      <c r="AF19" s="10" t="s">
        <v>50</v>
      </c>
      <c r="AG19" s="11" t="s">
        <v>12</v>
      </c>
      <c r="AH19" s="10" t="s">
        <v>49</v>
      </c>
      <c r="AI19" s="10" t="s">
        <v>50</v>
      </c>
      <c r="AJ19" s="10" t="s">
        <v>50</v>
      </c>
      <c r="AK19" s="10" t="s">
        <v>50</v>
      </c>
      <c r="AL19" s="16"/>
      <c r="AM19" s="17"/>
    </row>
    <row r="20" spans="1:49" ht="15.75">
      <c r="A20" s="30">
        <v>15</v>
      </c>
      <c r="B20" s="12" t="s">
        <v>64</v>
      </c>
      <c r="C20" s="24">
        <v>1036129</v>
      </c>
      <c r="D20" s="22" t="s">
        <v>11</v>
      </c>
      <c r="E20" s="22" t="s">
        <v>27</v>
      </c>
      <c r="F20" s="22" t="s">
        <v>44</v>
      </c>
      <c r="G20" s="10" t="s">
        <v>72</v>
      </c>
      <c r="H20" s="10" t="s">
        <v>50</v>
      </c>
      <c r="I20" s="10" t="s">
        <v>50</v>
      </c>
      <c r="J20" s="10" t="s">
        <v>50</v>
      </c>
      <c r="K20" s="10" t="s">
        <v>50</v>
      </c>
      <c r="L20" s="11" t="s">
        <v>12</v>
      </c>
      <c r="M20" s="10" t="s">
        <v>49</v>
      </c>
      <c r="N20" s="10" t="s">
        <v>50</v>
      </c>
      <c r="O20" s="10" t="s">
        <v>50</v>
      </c>
      <c r="P20" s="10" t="s">
        <v>50</v>
      </c>
      <c r="Q20" s="10" t="s">
        <v>50</v>
      </c>
      <c r="R20" s="10" t="s">
        <v>50</v>
      </c>
      <c r="S20" s="11" t="s">
        <v>12</v>
      </c>
      <c r="T20" s="10" t="s">
        <v>49</v>
      </c>
      <c r="U20" s="10" t="s">
        <v>50</v>
      </c>
      <c r="V20" s="10" t="s">
        <v>50</v>
      </c>
      <c r="W20" s="10" t="s">
        <v>50</v>
      </c>
      <c r="X20" s="10" t="s">
        <v>50</v>
      </c>
      <c r="Y20" s="10" t="s">
        <v>50</v>
      </c>
      <c r="Z20" s="11" t="s">
        <v>12</v>
      </c>
      <c r="AA20" s="10" t="s">
        <v>49</v>
      </c>
      <c r="AB20" s="10" t="s">
        <v>50</v>
      </c>
      <c r="AC20" s="10" t="s">
        <v>50</v>
      </c>
      <c r="AD20" s="10" t="s">
        <v>50</v>
      </c>
      <c r="AE20" s="10" t="s">
        <v>50</v>
      </c>
      <c r="AF20" s="10" t="s">
        <v>50</v>
      </c>
      <c r="AG20" s="11" t="s">
        <v>12</v>
      </c>
      <c r="AH20" s="10" t="s">
        <v>49</v>
      </c>
      <c r="AI20" s="10" t="s">
        <v>50</v>
      </c>
      <c r="AJ20" s="10" t="s">
        <v>50</v>
      </c>
      <c r="AK20" s="10" t="s">
        <v>50</v>
      </c>
      <c r="AL20" s="19"/>
      <c r="AM20" s="18"/>
    </row>
    <row r="21" spans="1:49" ht="15.75">
      <c r="A21" s="30">
        <v>16</v>
      </c>
      <c r="B21" s="14" t="s">
        <v>57</v>
      </c>
      <c r="C21" s="26">
        <v>1035023</v>
      </c>
      <c r="D21" s="22" t="s">
        <v>11</v>
      </c>
      <c r="E21" s="22" t="s">
        <v>27</v>
      </c>
      <c r="F21" s="25" t="s">
        <v>45</v>
      </c>
      <c r="G21" s="10" t="s">
        <v>72</v>
      </c>
      <c r="H21" s="10" t="s">
        <v>50</v>
      </c>
      <c r="I21" s="10" t="s">
        <v>50</v>
      </c>
      <c r="J21" s="10" t="s">
        <v>50</v>
      </c>
      <c r="K21" s="10" t="s">
        <v>50</v>
      </c>
      <c r="L21" s="11" t="s">
        <v>12</v>
      </c>
      <c r="M21" s="10" t="s">
        <v>49</v>
      </c>
      <c r="N21" s="10" t="s">
        <v>50</v>
      </c>
      <c r="O21" s="10" t="s">
        <v>50</v>
      </c>
      <c r="P21" s="10" t="s">
        <v>50</v>
      </c>
      <c r="Q21" s="10" t="s">
        <v>50</v>
      </c>
      <c r="R21" s="10" t="s">
        <v>50</v>
      </c>
      <c r="S21" s="11" t="s">
        <v>12</v>
      </c>
      <c r="T21" s="10" t="s">
        <v>49</v>
      </c>
      <c r="U21" s="10" t="s">
        <v>50</v>
      </c>
      <c r="V21" s="10" t="s">
        <v>50</v>
      </c>
      <c r="W21" s="10" t="s">
        <v>50</v>
      </c>
      <c r="X21" s="10" t="s">
        <v>50</v>
      </c>
      <c r="Y21" s="10" t="s">
        <v>50</v>
      </c>
      <c r="Z21" s="11" t="s">
        <v>12</v>
      </c>
      <c r="AA21" s="10" t="s">
        <v>49</v>
      </c>
      <c r="AB21" s="10" t="s">
        <v>50</v>
      </c>
      <c r="AC21" s="10" t="s">
        <v>50</v>
      </c>
      <c r="AD21" s="10" t="s">
        <v>50</v>
      </c>
      <c r="AE21" s="10" t="s">
        <v>50</v>
      </c>
      <c r="AF21" s="10" t="s">
        <v>50</v>
      </c>
      <c r="AG21" s="11" t="s">
        <v>12</v>
      </c>
      <c r="AH21" s="10" t="s">
        <v>49</v>
      </c>
      <c r="AI21" s="10" t="s">
        <v>50</v>
      </c>
      <c r="AJ21" s="10" t="s">
        <v>50</v>
      </c>
      <c r="AK21" s="10" t="s">
        <v>50</v>
      </c>
      <c r="AL21" s="19"/>
      <c r="AM21" s="17"/>
    </row>
    <row r="22" spans="1:49" ht="15.75">
      <c r="A22" s="30">
        <v>17</v>
      </c>
      <c r="B22" s="14" t="s">
        <v>61</v>
      </c>
      <c r="C22" s="24">
        <v>1035921</v>
      </c>
      <c r="D22" s="22" t="s">
        <v>11</v>
      </c>
      <c r="E22" s="22" t="s">
        <v>27</v>
      </c>
      <c r="F22" s="22" t="s">
        <v>52</v>
      </c>
      <c r="G22" s="10" t="s">
        <v>72</v>
      </c>
      <c r="H22" s="10" t="s">
        <v>69</v>
      </c>
      <c r="I22" s="10" t="s">
        <v>69</v>
      </c>
      <c r="J22" s="10" t="s">
        <v>69</v>
      </c>
      <c r="K22" s="10" t="s">
        <v>69</v>
      </c>
      <c r="L22" s="11" t="s">
        <v>12</v>
      </c>
      <c r="M22" s="10" t="s">
        <v>72</v>
      </c>
      <c r="N22" s="10" t="s">
        <v>69</v>
      </c>
      <c r="O22" s="10" t="s">
        <v>69</v>
      </c>
      <c r="P22" s="10" t="s">
        <v>69</v>
      </c>
      <c r="Q22" s="10" t="s">
        <v>69</v>
      </c>
      <c r="R22" s="10" t="s">
        <v>69</v>
      </c>
      <c r="S22" s="11" t="s">
        <v>12</v>
      </c>
      <c r="T22" s="10" t="s">
        <v>72</v>
      </c>
      <c r="U22" s="10" t="s">
        <v>69</v>
      </c>
      <c r="V22" s="10" t="s">
        <v>69</v>
      </c>
      <c r="W22" s="10" t="s">
        <v>69</v>
      </c>
      <c r="X22" s="10" t="s">
        <v>69</v>
      </c>
      <c r="Y22" s="10" t="s">
        <v>69</v>
      </c>
      <c r="Z22" s="11" t="s">
        <v>12</v>
      </c>
      <c r="AA22" s="10" t="s">
        <v>72</v>
      </c>
      <c r="AB22" s="10" t="s">
        <v>69</v>
      </c>
      <c r="AC22" s="10" t="s">
        <v>69</v>
      </c>
      <c r="AD22" s="10" t="s">
        <v>69</v>
      </c>
      <c r="AE22" s="10" t="s">
        <v>69</v>
      </c>
      <c r="AF22" s="10" t="s">
        <v>69</v>
      </c>
      <c r="AG22" s="11" t="s">
        <v>12</v>
      </c>
      <c r="AH22" s="10" t="s">
        <v>72</v>
      </c>
      <c r="AI22" s="10" t="s">
        <v>69</v>
      </c>
      <c r="AJ22" s="10" t="s">
        <v>69</v>
      </c>
      <c r="AK22" s="10" t="s">
        <v>69</v>
      </c>
      <c r="AL22" s="19"/>
      <c r="AM22" s="18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1:49" ht="15.75">
      <c r="A23" s="30">
        <v>18</v>
      </c>
      <c r="B23" s="12" t="s">
        <v>58</v>
      </c>
      <c r="C23" s="24">
        <v>1035232</v>
      </c>
      <c r="D23" s="22" t="s">
        <v>11</v>
      </c>
      <c r="E23" s="22" t="s">
        <v>27</v>
      </c>
      <c r="F23" s="25" t="s">
        <v>53</v>
      </c>
      <c r="G23" s="10" t="s">
        <v>72</v>
      </c>
      <c r="H23" s="10" t="s">
        <v>50</v>
      </c>
      <c r="I23" s="10" t="s">
        <v>50</v>
      </c>
      <c r="J23" s="10" t="s">
        <v>50</v>
      </c>
      <c r="K23" s="10" t="s">
        <v>50</v>
      </c>
      <c r="L23" s="11" t="s">
        <v>12</v>
      </c>
      <c r="M23" s="10" t="s">
        <v>72</v>
      </c>
      <c r="N23" s="10" t="s">
        <v>50</v>
      </c>
      <c r="O23" s="10" t="s">
        <v>50</v>
      </c>
      <c r="P23" s="10" t="s">
        <v>50</v>
      </c>
      <c r="Q23" s="10" t="s">
        <v>50</v>
      </c>
      <c r="R23" s="10" t="s">
        <v>50</v>
      </c>
      <c r="S23" s="11" t="s">
        <v>12</v>
      </c>
      <c r="T23" s="10" t="s">
        <v>72</v>
      </c>
      <c r="U23" s="10" t="s">
        <v>50</v>
      </c>
      <c r="V23" s="10" t="s">
        <v>50</v>
      </c>
      <c r="W23" s="10" t="s">
        <v>50</v>
      </c>
      <c r="X23" s="10" t="s">
        <v>50</v>
      </c>
      <c r="Y23" s="10" t="s">
        <v>50</v>
      </c>
      <c r="Z23" s="11" t="s">
        <v>12</v>
      </c>
      <c r="AA23" s="10" t="s">
        <v>72</v>
      </c>
      <c r="AB23" s="10" t="s">
        <v>50</v>
      </c>
      <c r="AC23" s="10" t="s">
        <v>50</v>
      </c>
      <c r="AD23" s="10" t="s">
        <v>50</v>
      </c>
      <c r="AE23" s="10" t="s">
        <v>50</v>
      </c>
      <c r="AF23" s="10" t="s">
        <v>50</v>
      </c>
      <c r="AG23" s="11" t="s">
        <v>12</v>
      </c>
      <c r="AH23" s="10" t="s">
        <v>72</v>
      </c>
      <c r="AI23" s="10" t="s">
        <v>50</v>
      </c>
      <c r="AJ23" s="10" t="s">
        <v>50</v>
      </c>
      <c r="AK23" s="10" t="s">
        <v>50</v>
      </c>
      <c r="AL23" s="19"/>
      <c r="AM23" s="18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1:49" ht="15.75">
      <c r="A24" s="30">
        <v>19</v>
      </c>
      <c r="B24" s="14" t="s">
        <v>47</v>
      </c>
      <c r="C24" s="24">
        <v>1033702</v>
      </c>
      <c r="D24" s="22" t="s">
        <v>11</v>
      </c>
      <c r="E24" s="22" t="s">
        <v>27</v>
      </c>
      <c r="F24" s="22" t="s">
        <v>54</v>
      </c>
      <c r="G24" s="11" t="s">
        <v>12</v>
      </c>
      <c r="H24" s="10" t="s">
        <v>69</v>
      </c>
      <c r="I24" s="10" t="s">
        <v>69</v>
      </c>
      <c r="J24" s="10" t="s">
        <v>69</v>
      </c>
      <c r="K24" s="10" t="s">
        <v>69</v>
      </c>
      <c r="L24" s="11" t="s">
        <v>12</v>
      </c>
      <c r="M24" s="10" t="s">
        <v>72</v>
      </c>
      <c r="N24" s="10" t="s">
        <v>69</v>
      </c>
      <c r="O24" s="10" t="s">
        <v>69</v>
      </c>
      <c r="P24" s="10" t="s">
        <v>69</v>
      </c>
      <c r="Q24" s="10" t="s">
        <v>69</v>
      </c>
      <c r="R24" s="10" t="s">
        <v>69</v>
      </c>
      <c r="S24" s="11" t="s">
        <v>12</v>
      </c>
      <c r="T24" s="10" t="s">
        <v>72</v>
      </c>
      <c r="U24" s="10" t="s">
        <v>69</v>
      </c>
      <c r="V24" s="10" t="s">
        <v>69</v>
      </c>
      <c r="W24" s="10" t="s">
        <v>69</v>
      </c>
      <c r="X24" s="10" t="s">
        <v>69</v>
      </c>
      <c r="Y24" s="10" t="s">
        <v>69</v>
      </c>
      <c r="Z24" s="11" t="s">
        <v>12</v>
      </c>
      <c r="AA24" s="10" t="s">
        <v>72</v>
      </c>
      <c r="AB24" s="10" t="s">
        <v>69</v>
      </c>
      <c r="AC24" s="10" t="s">
        <v>69</v>
      </c>
      <c r="AD24" s="10" t="s">
        <v>69</v>
      </c>
      <c r="AE24" s="10" t="s">
        <v>69</v>
      </c>
      <c r="AF24" s="10" t="s">
        <v>69</v>
      </c>
      <c r="AG24" s="11" t="s">
        <v>12</v>
      </c>
      <c r="AH24" s="10" t="s">
        <v>72</v>
      </c>
      <c r="AI24" s="10" t="s">
        <v>69</v>
      </c>
      <c r="AJ24" s="10" t="s">
        <v>69</v>
      </c>
      <c r="AK24" s="10" t="s">
        <v>69</v>
      </c>
      <c r="AL24" s="16"/>
      <c r="AM24" s="20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1:49" ht="15.75">
      <c r="A25" s="30">
        <v>20</v>
      </c>
      <c r="B25" s="14" t="s">
        <v>63</v>
      </c>
      <c r="C25" s="26">
        <v>1036130</v>
      </c>
      <c r="D25" s="22" t="s">
        <v>11</v>
      </c>
      <c r="E25" s="22" t="s">
        <v>27</v>
      </c>
      <c r="F25" s="25" t="s">
        <v>55</v>
      </c>
      <c r="G25" s="10" t="s">
        <v>72</v>
      </c>
      <c r="H25" s="10" t="s">
        <v>50</v>
      </c>
      <c r="I25" s="10" t="s">
        <v>50</v>
      </c>
      <c r="J25" s="10" t="s">
        <v>50</v>
      </c>
      <c r="K25" s="10" t="s">
        <v>50</v>
      </c>
      <c r="L25" s="11" t="s">
        <v>12</v>
      </c>
      <c r="M25" s="10" t="s">
        <v>49</v>
      </c>
      <c r="N25" s="10" t="s">
        <v>50</v>
      </c>
      <c r="O25" s="10" t="s">
        <v>50</v>
      </c>
      <c r="P25" s="10" t="s">
        <v>50</v>
      </c>
      <c r="Q25" s="10" t="s">
        <v>50</v>
      </c>
      <c r="R25" s="10" t="s">
        <v>50</v>
      </c>
      <c r="S25" s="11" t="s">
        <v>12</v>
      </c>
      <c r="T25" s="10" t="s">
        <v>49</v>
      </c>
      <c r="U25" s="10" t="s">
        <v>50</v>
      </c>
      <c r="V25" s="10" t="s">
        <v>50</v>
      </c>
      <c r="W25" s="10" t="s">
        <v>50</v>
      </c>
      <c r="X25" s="10" t="s">
        <v>50</v>
      </c>
      <c r="Y25" s="10" t="s">
        <v>50</v>
      </c>
      <c r="Z25" s="11" t="s">
        <v>12</v>
      </c>
      <c r="AA25" s="10" t="s">
        <v>49</v>
      </c>
      <c r="AB25" s="10" t="s">
        <v>50</v>
      </c>
      <c r="AC25" s="10" t="s">
        <v>50</v>
      </c>
      <c r="AD25" s="10" t="s">
        <v>50</v>
      </c>
      <c r="AE25" s="10" t="s">
        <v>50</v>
      </c>
      <c r="AF25" s="10" t="s">
        <v>50</v>
      </c>
      <c r="AG25" s="11" t="s">
        <v>12</v>
      </c>
      <c r="AH25" s="10" t="s">
        <v>49</v>
      </c>
      <c r="AI25" s="10" t="s">
        <v>50</v>
      </c>
      <c r="AJ25" s="10" t="s">
        <v>50</v>
      </c>
      <c r="AK25" s="10" t="s">
        <v>50</v>
      </c>
      <c r="AL25" s="19"/>
      <c r="AM25" s="20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1:49" ht="15.75">
      <c r="A26" s="30">
        <v>21</v>
      </c>
      <c r="B26" s="12" t="s">
        <v>67</v>
      </c>
      <c r="C26" s="23">
        <v>1031746</v>
      </c>
      <c r="D26" s="22" t="s">
        <v>11</v>
      </c>
      <c r="E26" s="22" t="s">
        <v>27</v>
      </c>
      <c r="F26" s="22" t="s">
        <v>28</v>
      </c>
      <c r="G26" s="10" t="s">
        <v>72</v>
      </c>
      <c r="H26" s="10" t="s">
        <v>50</v>
      </c>
      <c r="I26" s="10" t="s">
        <v>50</v>
      </c>
      <c r="J26" s="10" t="s">
        <v>50</v>
      </c>
      <c r="K26" s="10" t="s">
        <v>50</v>
      </c>
      <c r="L26" s="11" t="s">
        <v>12</v>
      </c>
      <c r="M26" s="10" t="s">
        <v>49</v>
      </c>
      <c r="N26" s="10" t="s">
        <v>50</v>
      </c>
      <c r="O26" s="10" t="s">
        <v>50</v>
      </c>
      <c r="P26" s="10" t="s">
        <v>50</v>
      </c>
      <c r="Q26" s="10" t="s">
        <v>50</v>
      </c>
      <c r="R26" s="10" t="s">
        <v>50</v>
      </c>
      <c r="S26" s="11" t="s">
        <v>12</v>
      </c>
      <c r="T26" s="10" t="s">
        <v>49</v>
      </c>
      <c r="U26" s="10" t="s">
        <v>50</v>
      </c>
      <c r="V26" s="10" t="s">
        <v>50</v>
      </c>
      <c r="W26" s="10" t="s">
        <v>50</v>
      </c>
      <c r="X26" s="10" t="s">
        <v>50</v>
      </c>
      <c r="Y26" s="10" t="s">
        <v>50</v>
      </c>
      <c r="Z26" s="11" t="s">
        <v>12</v>
      </c>
      <c r="AA26" s="10" t="s">
        <v>49</v>
      </c>
      <c r="AB26" s="10" t="s">
        <v>50</v>
      </c>
      <c r="AC26" s="10" t="s">
        <v>50</v>
      </c>
      <c r="AD26" s="10" t="s">
        <v>50</v>
      </c>
      <c r="AE26" s="10" t="s">
        <v>50</v>
      </c>
      <c r="AF26" s="10" t="s">
        <v>50</v>
      </c>
      <c r="AG26" s="11" t="s">
        <v>12</v>
      </c>
      <c r="AH26" s="10" t="s">
        <v>49</v>
      </c>
      <c r="AI26" s="10" t="s">
        <v>50</v>
      </c>
      <c r="AJ26" s="10" t="s">
        <v>50</v>
      </c>
      <c r="AK26" s="10" t="s">
        <v>50</v>
      </c>
      <c r="AL26" s="16"/>
      <c r="AM26" s="18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1:49" ht="16.5" thickBot="1">
      <c r="A27" s="41">
        <v>22</v>
      </c>
      <c r="B27" s="42" t="s">
        <v>66</v>
      </c>
      <c r="C27" s="43">
        <v>1032484</v>
      </c>
      <c r="D27" s="44" t="s">
        <v>11</v>
      </c>
      <c r="E27" s="44" t="s">
        <v>27</v>
      </c>
      <c r="F27" s="45" t="s">
        <v>29</v>
      </c>
      <c r="G27" s="10" t="s">
        <v>72</v>
      </c>
      <c r="H27" s="10" t="s">
        <v>50</v>
      </c>
      <c r="I27" s="10" t="s">
        <v>50</v>
      </c>
      <c r="J27" s="10" t="s">
        <v>50</v>
      </c>
      <c r="K27" s="10" t="s">
        <v>50</v>
      </c>
      <c r="L27" s="11" t="s">
        <v>12</v>
      </c>
      <c r="M27" s="10" t="s">
        <v>49</v>
      </c>
      <c r="N27" s="10" t="s">
        <v>50</v>
      </c>
      <c r="O27" s="10" t="s">
        <v>50</v>
      </c>
      <c r="P27" s="10" t="s">
        <v>50</v>
      </c>
      <c r="Q27" s="10" t="s">
        <v>50</v>
      </c>
      <c r="R27" s="10" t="s">
        <v>50</v>
      </c>
      <c r="S27" s="11" t="s">
        <v>12</v>
      </c>
      <c r="T27" s="10" t="s">
        <v>49</v>
      </c>
      <c r="U27" s="10" t="s">
        <v>50</v>
      </c>
      <c r="V27" s="10" t="s">
        <v>50</v>
      </c>
      <c r="W27" s="10" t="s">
        <v>50</v>
      </c>
      <c r="X27" s="10" t="s">
        <v>50</v>
      </c>
      <c r="Y27" s="10" t="s">
        <v>50</v>
      </c>
      <c r="Z27" s="11" t="s">
        <v>12</v>
      </c>
      <c r="AA27" s="10" t="s">
        <v>49</v>
      </c>
      <c r="AB27" s="10" t="s">
        <v>50</v>
      </c>
      <c r="AC27" s="10" t="s">
        <v>50</v>
      </c>
      <c r="AD27" s="10" t="s">
        <v>50</v>
      </c>
      <c r="AE27" s="10" t="s">
        <v>50</v>
      </c>
      <c r="AF27" s="10" t="s">
        <v>50</v>
      </c>
      <c r="AG27" s="11" t="s">
        <v>12</v>
      </c>
      <c r="AH27" s="10" t="s">
        <v>49</v>
      </c>
      <c r="AI27" s="10" t="s">
        <v>50</v>
      </c>
      <c r="AJ27" s="10" t="s">
        <v>50</v>
      </c>
      <c r="AK27" s="10" t="s">
        <v>50</v>
      </c>
    </row>
    <row r="28" spans="1:49">
      <c r="A28" s="72" t="s">
        <v>36</v>
      </c>
      <c r="B28" s="73"/>
      <c r="C28" s="73"/>
      <c r="D28" s="73"/>
      <c r="E28" s="73"/>
      <c r="F28" s="74"/>
      <c r="G28" s="39">
        <f>COUNTIF(G6:G27,"p")</f>
        <v>0</v>
      </c>
      <c r="H28" s="15">
        <f>COUNTIF(H6:H27,"p")</f>
        <v>12</v>
      </c>
      <c r="I28" s="15">
        <f t="shared" ref="I28:AI28" si="0">COUNTIF(I6:I27,"p")</f>
        <v>12</v>
      </c>
      <c r="J28" s="15">
        <f t="shared" si="0"/>
        <v>12</v>
      </c>
      <c r="K28" s="15">
        <f t="shared" si="0"/>
        <v>12</v>
      </c>
      <c r="L28" s="15">
        <f t="shared" si="0"/>
        <v>6</v>
      </c>
      <c r="M28" s="15">
        <f t="shared" si="0"/>
        <v>7</v>
      </c>
      <c r="N28" s="15">
        <f t="shared" si="0"/>
        <v>12</v>
      </c>
      <c r="O28" s="15">
        <f t="shared" si="0"/>
        <v>12</v>
      </c>
      <c r="P28" s="15">
        <f t="shared" si="0"/>
        <v>12</v>
      </c>
      <c r="Q28" s="15">
        <f t="shared" si="0"/>
        <v>12</v>
      </c>
      <c r="R28" s="15">
        <f t="shared" si="0"/>
        <v>12</v>
      </c>
      <c r="S28" s="15">
        <f t="shared" si="0"/>
        <v>6</v>
      </c>
      <c r="T28" s="15">
        <f t="shared" si="0"/>
        <v>7</v>
      </c>
      <c r="U28" s="15">
        <f t="shared" si="0"/>
        <v>12</v>
      </c>
      <c r="V28" s="15">
        <f t="shared" si="0"/>
        <v>12</v>
      </c>
      <c r="W28" s="15">
        <f t="shared" si="0"/>
        <v>12</v>
      </c>
      <c r="X28" s="15">
        <f t="shared" si="0"/>
        <v>12</v>
      </c>
      <c r="Y28" s="15">
        <f t="shared" si="0"/>
        <v>12</v>
      </c>
      <c r="Z28" s="15">
        <f t="shared" si="0"/>
        <v>6</v>
      </c>
      <c r="AA28" s="15">
        <f t="shared" si="0"/>
        <v>7</v>
      </c>
      <c r="AB28" s="15">
        <f t="shared" si="0"/>
        <v>12</v>
      </c>
      <c r="AC28" s="15">
        <f t="shared" si="0"/>
        <v>12</v>
      </c>
      <c r="AD28" s="15">
        <f t="shared" si="0"/>
        <v>12</v>
      </c>
      <c r="AE28" s="15">
        <f t="shared" si="0"/>
        <v>12</v>
      </c>
      <c r="AF28" s="15">
        <f t="shared" si="0"/>
        <v>12</v>
      </c>
      <c r="AG28" s="15">
        <f t="shared" si="0"/>
        <v>6</v>
      </c>
      <c r="AH28" s="15">
        <f t="shared" si="0"/>
        <v>7</v>
      </c>
      <c r="AI28" s="15">
        <f t="shared" si="0"/>
        <v>12</v>
      </c>
      <c r="AJ28" s="15">
        <f t="shared" ref="AJ28:AK28" si="1">COUNTIF(AJ6:AJ27,"p")</f>
        <v>12</v>
      </c>
      <c r="AK28" s="15">
        <f t="shared" si="1"/>
        <v>12</v>
      </c>
    </row>
    <row r="29" spans="1:49">
      <c r="A29" s="75" t="s">
        <v>38</v>
      </c>
      <c r="B29" s="76"/>
      <c r="C29" s="76"/>
      <c r="D29" s="76"/>
      <c r="E29" s="76"/>
      <c r="F29" s="77"/>
      <c r="G29" s="38">
        <f>COUNTIF(G6:G27,"s")</f>
        <v>0</v>
      </c>
      <c r="H29" s="31">
        <f t="shared" ref="H29:AI29" si="2">COUNTIF(H6:H27,"s")</f>
        <v>8</v>
      </c>
      <c r="I29" s="31">
        <f t="shared" si="2"/>
        <v>8</v>
      </c>
      <c r="J29" s="31">
        <f t="shared" si="2"/>
        <v>8</v>
      </c>
      <c r="K29" s="31">
        <f t="shared" si="2"/>
        <v>8</v>
      </c>
      <c r="L29" s="31">
        <f t="shared" si="2"/>
        <v>6</v>
      </c>
      <c r="M29" s="31">
        <f>COUNTIF(M6:M27,"s")</f>
        <v>0</v>
      </c>
      <c r="N29" s="31">
        <f t="shared" si="2"/>
        <v>8</v>
      </c>
      <c r="O29" s="31">
        <f t="shared" si="2"/>
        <v>8</v>
      </c>
      <c r="P29" s="31">
        <f t="shared" si="2"/>
        <v>8</v>
      </c>
      <c r="Q29" s="31">
        <f t="shared" si="2"/>
        <v>8</v>
      </c>
      <c r="R29" s="31">
        <f t="shared" si="2"/>
        <v>8</v>
      </c>
      <c r="S29" s="31">
        <f t="shared" si="2"/>
        <v>6</v>
      </c>
      <c r="T29" s="31">
        <f t="shared" si="2"/>
        <v>0</v>
      </c>
      <c r="U29" s="31">
        <f t="shared" si="2"/>
        <v>8</v>
      </c>
      <c r="V29" s="31">
        <f t="shared" si="2"/>
        <v>8</v>
      </c>
      <c r="W29" s="31">
        <f t="shared" si="2"/>
        <v>8</v>
      </c>
      <c r="X29" s="31">
        <f t="shared" si="2"/>
        <v>8</v>
      </c>
      <c r="Y29" s="31">
        <f t="shared" si="2"/>
        <v>8</v>
      </c>
      <c r="Z29" s="31">
        <f t="shared" si="2"/>
        <v>6</v>
      </c>
      <c r="AA29" s="31">
        <f t="shared" si="2"/>
        <v>0</v>
      </c>
      <c r="AB29" s="31">
        <f t="shared" si="2"/>
        <v>8</v>
      </c>
      <c r="AC29" s="31">
        <f t="shared" si="2"/>
        <v>8</v>
      </c>
      <c r="AD29" s="31">
        <f t="shared" si="2"/>
        <v>8</v>
      </c>
      <c r="AE29" s="31">
        <f t="shared" si="2"/>
        <v>8</v>
      </c>
      <c r="AF29" s="31">
        <f t="shared" si="2"/>
        <v>8</v>
      </c>
      <c r="AG29" s="31">
        <f t="shared" si="2"/>
        <v>6</v>
      </c>
      <c r="AH29" s="31">
        <f t="shared" si="2"/>
        <v>0</v>
      </c>
      <c r="AI29" s="31">
        <f t="shared" si="2"/>
        <v>8</v>
      </c>
      <c r="AJ29" s="31">
        <f t="shared" ref="AJ29:AK29" si="3">COUNTIF(AJ6:AJ27,"s")</f>
        <v>8</v>
      </c>
      <c r="AK29" s="31">
        <f t="shared" si="3"/>
        <v>8</v>
      </c>
    </row>
    <row r="30" spans="1:49">
      <c r="A30" s="75" t="s">
        <v>70</v>
      </c>
      <c r="B30" s="76"/>
      <c r="C30" s="76"/>
      <c r="D30" s="76"/>
      <c r="E30" s="76"/>
      <c r="F30" s="77"/>
      <c r="G30" s="38">
        <f>COUNTIF(G7:G28,"MD2")</f>
        <v>0</v>
      </c>
      <c r="H30" s="36">
        <f>COUNTIF(H7:H28,"MD2")</f>
        <v>2</v>
      </c>
      <c r="I30" s="36">
        <f t="shared" ref="I30:AJ30" si="4">COUNTIF(I7:I28,"MD2")</f>
        <v>2</v>
      </c>
      <c r="J30" s="36">
        <f t="shared" si="4"/>
        <v>2</v>
      </c>
      <c r="K30" s="36">
        <f t="shared" si="4"/>
        <v>2</v>
      </c>
      <c r="L30" s="36">
        <f t="shared" si="4"/>
        <v>0</v>
      </c>
      <c r="M30" s="36">
        <f t="shared" si="4"/>
        <v>0</v>
      </c>
      <c r="N30" s="36">
        <f t="shared" si="4"/>
        <v>2</v>
      </c>
      <c r="O30" s="36">
        <f t="shared" si="4"/>
        <v>2</v>
      </c>
      <c r="P30" s="36">
        <f t="shared" si="4"/>
        <v>2</v>
      </c>
      <c r="Q30" s="36">
        <f t="shared" si="4"/>
        <v>2</v>
      </c>
      <c r="R30" s="36">
        <f t="shared" si="4"/>
        <v>2</v>
      </c>
      <c r="S30" s="36">
        <f t="shared" si="4"/>
        <v>0</v>
      </c>
      <c r="T30" s="36">
        <f t="shared" si="4"/>
        <v>0</v>
      </c>
      <c r="U30" s="36">
        <f t="shared" si="4"/>
        <v>2</v>
      </c>
      <c r="V30" s="36">
        <f t="shared" si="4"/>
        <v>2</v>
      </c>
      <c r="W30" s="36">
        <f t="shared" si="4"/>
        <v>2</v>
      </c>
      <c r="X30" s="36">
        <f t="shared" si="4"/>
        <v>2</v>
      </c>
      <c r="Y30" s="36">
        <f t="shared" si="4"/>
        <v>2</v>
      </c>
      <c r="Z30" s="36">
        <f t="shared" si="4"/>
        <v>0</v>
      </c>
      <c r="AA30" s="36">
        <f t="shared" si="4"/>
        <v>0</v>
      </c>
      <c r="AB30" s="36">
        <f t="shared" si="4"/>
        <v>2</v>
      </c>
      <c r="AC30" s="36">
        <f t="shared" si="4"/>
        <v>2</v>
      </c>
      <c r="AD30" s="36">
        <f t="shared" si="4"/>
        <v>2</v>
      </c>
      <c r="AE30" s="36">
        <f t="shared" si="4"/>
        <v>2</v>
      </c>
      <c r="AF30" s="36">
        <f t="shared" si="4"/>
        <v>2</v>
      </c>
      <c r="AG30" s="36">
        <f t="shared" si="4"/>
        <v>0</v>
      </c>
      <c r="AH30" s="36">
        <f t="shared" si="4"/>
        <v>0</v>
      </c>
      <c r="AI30" s="36">
        <f t="shared" si="4"/>
        <v>2</v>
      </c>
      <c r="AJ30" s="36">
        <f t="shared" si="4"/>
        <v>2</v>
      </c>
      <c r="AK30" s="36">
        <f>COUNTIF(AK7:AK28,"MD2")</f>
        <v>2</v>
      </c>
    </row>
    <row r="31" spans="1:49">
      <c r="A31" s="75" t="s">
        <v>71</v>
      </c>
      <c r="B31" s="76"/>
      <c r="C31" s="76"/>
      <c r="D31" s="76"/>
      <c r="E31" s="76"/>
      <c r="F31" s="77"/>
      <c r="G31" s="36">
        <f t="shared" ref="G31:L31" si="5">COUNTIF(G8:G29,"MD1")</f>
        <v>11</v>
      </c>
      <c r="H31" s="36">
        <f t="shared" si="5"/>
        <v>0</v>
      </c>
      <c r="I31" s="36">
        <f t="shared" si="5"/>
        <v>0</v>
      </c>
      <c r="J31" s="36">
        <f t="shared" si="5"/>
        <v>0</v>
      </c>
      <c r="K31" s="36">
        <f t="shared" si="5"/>
        <v>0</v>
      </c>
      <c r="L31" s="36">
        <f t="shared" si="5"/>
        <v>0</v>
      </c>
      <c r="M31" s="36">
        <f>COUNTIF(M8:M29,"MD1")</f>
        <v>3</v>
      </c>
      <c r="N31" s="36">
        <f t="shared" ref="N31:AK31" si="6">COUNTIF(N8:N29,"MD1")</f>
        <v>0</v>
      </c>
      <c r="O31" s="36">
        <f t="shared" si="6"/>
        <v>0</v>
      </c>
      <c r="P31" s="36">
        <f t="shared" si="6"/>
        <v>0</v>
      </c>
      <c r="Q31" s="36">
        <f t="shared" si="6"/>
        <v>0</v>
      </c>
      <c r="R31" s="36">
        <f t="shared" si="6"/>
        <v>0</v>
      </c>
      <c r="S31" s="36">
        <f t="shared" si="6"/>
        <v>0</v>
      </c>
      <c r="T31" s="36">
        <f t="shared" si="6"/>
        <v>3</v>
      </c>
      <c r="U31" s="36">
        <f t="shared" si="6"/>
        <v>0</v>
      </c>
      <c r="V31" s="36">
        <f t="shared" si="6"/>
        <v>0</v>
      </c>
      <c r="W31" s="36">
        <f t="shared" si="6"/>
        <v>0</v>
      </c>
      <c r="X31" s="36">
        <f t="shared" si="6"/>
        <v>0</v>
      </c>
      <c r="Y31" s="36">
        <f t="shared" si="6"/>
        <v>0</v>
      </c>
      <c r="Z31" s="36">
        <f t="shared" si="6"/>
        <v>0</v>
      </c>
      <c r="AA31" s="36">
        <f t="shared" si="6"/>
        <v>3</v>
      </c>
      <c r="AB31" s="36">
        <f t="shared" si="6"/>
        <v>0</v>
      </c>
      <c r="AC31" s="36">
        <f t="shared" si="6"/>
        <v>0</v>
      </c>
      <c r="AD31" s="36">
        <f t="shared" si="6"/>
        <v>0</v>
      </c>
      <c r="AE31" s="36">
        <f t="shared" si="6"/>
        <v>0</v>
      </c>
      <c r="AF31" s="36">
        <f t="shared" si="6"/>
        <v>0</v>
      </c>
      <c r="AG31" s="36">
        <f t="shared" si="6"/>
        <v>0</v>
      </c>
      <c r="AH31" s="36">
        <f t="shared" si="6"/>
        <v>3</v>
      </c>
      <c r="AI31" s="36">
        <f t="shared" si="6"/>
        <v>0</v>
      </c>
      <c r="AJ31" s="36">
        <f t="shared" si="6"/>
        <v>0</v>
      </c>
      <c r="AK31" s="36">
        <f t="shared" si="6"/>
        <v>0</v>
      </c>
    </row>
    <row r="32" spans="1:49">
      <c r="A32" s="75" t="s">
        <v>12</v>
      </c>
      <c r="B32" s="76"/>
      <c r="C32" s="76"/>
      <c r="D32" s="76"/>
      <c r="E32" s="76"/>
      <c r="F32" s="77"/>
      <c r="G32" s="38">
        <f>COUNTIF(G6:G27,"off")</f>
        <v>11</v>
      </c>
      <c r="H32" s="31">
        <f t="shared" ref="H32:AI32" si="7">COUNTIF(H6:H27,"off")</f>
        <v>0</v>
      </c>
      <c r="I32" s="31">
        <f t="shared" si="7"/>
        <v>0</v>
      </c>
      <c r="J32" s="31">
        <f t="shared" si="7"/>
        <v>0</v>
      </c>
      <c r="K32" s="31">
        <f t="shared" si="7"/>
        <v>0</v>
      </c>
      <c r="L32" s="31">
        <f t="shared" si="7"/>
        <v>10</v>
      </c>
      <c r="M32" s="31">
        <f t="shared" si="7"/>
        <v>12</v>
      </c>
      <c r="N32" s="31">
        <f t="shared" si="7"/>
        <v>0</v>
      </c>
      <c r="O32" s="31">
        <f t="shared" si="7"/>
        <v>0</v>
      </c>
      <c r="P32" s="31">
        <f>COUNTIF(P6:P27,"off")</f>
        <v>0</v>
      </c>
      <c r="Q32" s="31">
        <f t="shared" si="7"/>
        <v>0</v>
      </c>
      <c r="R32" s="31">
        <f t="shared" si="7"/>
        <v>0</v>
      </c>
      <c r="S32" s="31">
        <f t="shared" si="7"/>
        <v>10</v>
      </c>
      <c r="T32" s="31">
        <f t="shared" si="7"/>
        <v>12</v>
      </c>
      <c r="U32" s="31">
        <f t="shared" si="7"/>
        <v>0</v>
      </c>
      <c r="V32" s="31">
        <f t="shared" si="7"/>
        <v>0</v>
      </c>
      <c r="W32" s="31">
        <f t="shared" si="7"/>
        <v>0</v>
      </c>
      <c r="X32" s="31">
        <f t="shared" si="7"/>
        <v>0</v>
      </c>
      <c r="Y32" s="31">
        <f t="shared" si="7"/>
        <v>0</v>
      </c>
      <c r="Z32" s="31">
        <f t="shared" si="7"/>
        <v>10</v>
      </c>
      <c r="AA32" s="31">
        <f t="shared" si="7"/>
        <v>12</v>
      </c>
      <c r="AB32" s="31">
        <f t="shared" si="7"/>
        <v>0</v>
      </c>
      <c r="AC32" s="31">
        <f t="shared" si="7"/>
        <v>0</v>
      </c>
      <c r="AD32" s="31">
        <f t="shared" si="7"/>
        <v>0</v>
      </c>
      <c r="AE32" s="31">
        <f t="shared" si="7"/>
        <v>0</v>
      </c>
      <c r="AF32" s="31">
        <f t="shared" si="7"/>
        <v>0</v>
      </c>
      <c r="AG32" s="31">
        <f t="shared" si="7"/>
        <v>10</v>
      </c>
      <c r="AH32" s="31">
        <f t="shared" si="7"/>
        <v>12</v>
      </c>
      <c r="AI32" s="31">
        <f t="shared" si="7"/>
        <v>0</v>
      </c>
      <c r="AJ32" s="31">
        <f t="shared" ref="AJ32:AK32" si="8">COUNTIF(AJ6:AJ27,"off")</f>
        <v>0</v>
      </c>
      <c r="AK32" s="31">
        <f t="shared" si="8"/>
        <v>0</v>
      </c>
    </row>
    <row r="33" spans="1:37">
      <c r="A33" s="75" t="s">
        <v>33</v>
      </c>
      <c r="B33" s="76"/>
      <c r="C33" s="76"/>
      <c r="D33" s="76"/>
      <c r="E33" s="76"/>
      <c r="F33" s="77"/>
      <c r="G33" s="38">
        <f>SUM(G28+G29)</f>
        <v>0</v>
      </c>
      <c r="H33" s="31">
        <f>SUM(H28+H29+H30)</f>
        <v>22</v>
      </c>
      <c r="I33" s="36">
        <f t="shared" ref="I33:AK33" si="9">SUM(I28+I29+I30)</f>
        <v>22</v>
      </c>
      <c r="J33" s="36">
        <f t="shared" si="9"/>
        <v>22</v>
      </c>
      <c r="K33" s="36">
        <f t="shared" si="9"/>
        <v>22</v>
      </c>
      <c r="L33" s="36">
        <f t="shared" si="9"/>
        <v>12</v>
      </c>
      <c r="M33" s="36">
        <f>SUM(M28+M31)</f>
        <v>10</v>
      </c>
      <c r="N33" s="36">
        <f t="shared" si="9"/>
        <v>22</v>
      </c>
      <c r="O33" s="36">
        <f t="shared" si="9"/>
        <v>22</v>
      </c>
      <c r="P33" s="36">
        <f t="shared" si="9"/>
        <v>22</v>
      </c>
      <c r="Q33" s="36">
        <f t="shared" si="9"/>
        <v>22</v>
      </c>
      <c r="R33" s="36">
        <f t="shared" si="9"/>
        <v>22</v>
      </c>
      <c r="S33" s="36">
        <f t="shared" si="9"/>
        <v>12</v>
      </c>
      <c r="T33" s="36">
        <f>SUM(T28+T31)</f>
        <v>10</v>
      </c>
      <c r="U33" s="36">
        <f t="shared" si="9"/>
        <v>22</v>
      </c>
      <c r="V33" s="36">
        <f t="shared" si="9"/>
        <v>22</v>
      </c>
      <c r="W33" s="36">
        <f t="shared" si="9"/>
        <v>22</v>
      </c>
      <c r="X33" s="36">
        <f t="shared" si="9"/>
        <v>22</v>
      </c>
      <c r="Y33" s="36">
        <f t="shared" si="9"/>
        <v>22</v>
      </c>
      <c r="Z33" s="36">
        <f t="shared" si="9"/>
        <v>12</v>
      </c>
      <c r="AA33" s="36">
        <f>SUM(AA28+AA31)</f>
        <v>10</v>
      </c>
      <c r="AB33" s="36">
        <f t="shared" si="9"/>
        <v>22</v>
      </c>
      <c r="AC33" s="36">
        <f t="shared" si="9"/>
        <v>22</v>
      </c>
      <c r="AD33" s="36">
        <f t="shared" si="9"/>
        <v>22</v>
      </c>
      <c r="AE33" s="36">
        <f t="shared" si="9"/>
        <v>22</v>
      </c>
      <c r="AF33" s="36">
        <f t="shared" si="9"/>
        <v>22</v>
      </c>
      <c r="AG33" s="36">
        <f t="shared" si="9"/>
        <v>12</v>
      </c>
      <c r="AH33" s="36">
        <f>SUM(AH28+AH31)</f>
        <v>10</v>
      </c>
      <c r="AI33" s="36">
        <f t="shared" si="9"/>
        <v>22</v>
      </c>
      <c r="AJ33" s="36">
        <f t="shared" si="9"/>
        <v>22</v>
      </c>
      <c r="AK33" s="36">
        <f t="shared" si="9"/>
        <v>22</v>
      </c>
    </row>
    <row r="34" spans="1:37" ht="15.75" thickBot="1">
      <c r="A34" s="86" t="s">
        <v>34</v>
      </c>
      <c r="B34" s="87"/>
      <c r="C34" s="87"/>
      <c r="D34" s="87"/>
      <c r="E34" s="87"/>
      <c r="F34" s="88"/>
      <c r="G34" s="40">
        <f>SUM(G32+G33)</f>
        <v>11</v>
      </c>
      <c r="H34" s="32">
        <f t="shared" ref="H34:AI34" si="10">SUM(H33)</f>
        <v>22</v>
      </c>
      <c r="I34" s="32">
        <f t="shared" si="10"/>
        <v>22</v>
      </c>
      <c r="J34" s="32">
        <f t="shared" si="10"/>
        <v>22</v>
      </c>
      <c r="K34" s="32">
        <f t="shared" si="10"/>
        <v>22</v>
      </c>
      <c r="L34" s="32">
        <f t="shared" si="10"/>
        <v>12</v>
      </c>
      <c r="M34" s="32">
        <f>SUM(M33+M32)</f>
        <v>22</v>
      </c>
      <c r="N34" s="32">
        <f t="shared" si="10"/>
        <v>22</v>
      </c>
      <c r="O34" s="32">
        <f t="shared" si="10"/>
        <v>22</v>
      </c>
      <c r="P34" s="32">
        <f t="shared" si="10"/>
        <v>22</v>
      </c>
      <c r="Q34" s="32">
        <f t="shared" si="10"/>
        <v>22</v>
      </c>
      <c r="R34" s="32">
        <f t="shared" si="10"/>
        <v>22</v>
      </c>
      <c r="S34" s="32">
        <f t="shared" si="10"/>
        <v>12</v>
      </c>
      <c r="T34" s="37">
        <f>SUM(T33+T32)</f>
        <v>22</v>
      </c>
      <c r="U34" s="32">
        <f t="shared" si="10"/>
        <v>22</v>
      </c>
      <c r="V34" s="32">
        <f t="shared" si="10"/>
        <v>22</v>
      </c>
      <c r="W34" s="32">
        <f t="shared" si="10"/>
        <v>22</v>
      </c>
      <c r="X34" s="32">
        <f t="shared" si="10"/>
        <v>22</v>
      </c>
      <c r="Y34" s="32">
        <f t="shared" si="10"/>
        <v>22</v>
      </c>
      <c r="Z34" s="32">
        <f t="shared" si="10"/>
        <v>12</v>
      </c>
      <c r="AA34" s="37">
        <f>SUM(AA33+AA32)</f>
        <v>22</v>
      </c>
      <c r="AB34" s="32">
        <f t="shared" si="10"/>
        <v>22</v>
      </c>
      <c r="AC34" s="32">
        <f t="shared" si="10"/>
        <v>22</v>
      </c>
      <c r="AD34" s="32">
        <f t="shared" si="10"/>
        <v>22</v>
      </c>
      <c r="AE34" s="32">
        <f t="shared" si="10"/>
        <v>22</v>
      </c>
      <c r="AF34" s="32">
        <f t="shared" si="10"/>
        <v>22</v>
      </c>
      <c r="AG34" s="32">
        <f t="shared" si="10"/>
        <v>12</v>
      </c>
      <c r="AH34" s="37">
        <f>SUM(AH33+AH32)</f>
        <v>22</v>
      </c>
      <c r="AI34" s="32">
        <f t="shared" si="10"/>
        <v>22</v>
      </c>
      <c r="AJ34" s="32">
        <f t="shared" ref="AJ34:AK34" si="11">SUM(AJ33)</f>
        <v>22</v>
      </c>
      <c r="AK34" s="32">
        <f t="shared" si="11"/>
        <v>22</v>
      </c>
    </row>
    <row r="35" spans="1:37">
      <c r="A35" s="83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</row>
    <row r="36" spans="1:37">
      <c r="A36" s="3"/>
      <c r="B36" s="4"/>
      <c r="C36" s="5"/>
      <c r="D36" s="5"/>
      <c r="E36" s="6"/>
      <c r="F36" s="7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</row>
    <row r="37" spans="1:37" ht="15.75">
      <c r="A37" s="80" t="s">
        <v>13</v>
      </c>
      <c r="B37" s="80"/>
      <c r="C37" s="80"/>
      <c r="D37" s="80"/>
      <c r="E37" s="33"/>
      <c r="F37" s="80" t="s">
        <v>14</v>
      </c>
      <c r="G37" s="80"/>
      <c r="H37" s="80"/>
      <c r="I37" s="80"/>
      <c r="J37" s="80"/>
      <c r="K37" s="80"/>
      <c r="L37" s="80"/>
      <c r="M37" s="80"/>
      <c r="N37" s="33"/>
      <c r="O37" s="33"/>
      <c r="P37" s="33"/>
      <c r="Q37" s="33"/>
      <c r="R37" s="33"/>
      <c r="S37" s="33"/>
      <c r="T37" s="1"/>
      <c r="U37" s="1"/>
      <c r="V37" s="1"/>
      <c r="W37" s="1"/>
      <c r="X37" s="80" t="s">
        <v>15</v>
      </c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</row>
    <row r="38" spans="1:37" ht="15.75">
      <c r="A38" s="8"/>
      <c r="B38" s="33"/>
      <c r="C38" s="33"/>
      <c r="D38" s="33"/>
      <c r="E38" s="8"/>
      <c r="F38" s="8"/>
      <c r="G38" s="8"/>
      <c r="H38" s="8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1"/>
      <c r="U38" s="1"/>
      <c r="V38" s="1"/>
      <c r="W38" s="1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8"/>
      <c r="AI38" s="8"/>
      <c r="AJ38" s="8"/>
      <c r="AK38" s="8"/>
    </row>
    <row r="39" spans="1:37" ht="15.75">
      <c r="A39" s="8"/>
      <c r="B39" s="33"/>
      <c r="C39" s="33"/>
      <c r="D39" s="33"/>
      <c r="E39" s="8"/>
      <c r="F39" s="8"/>
      <c r="G39" s="8"/>
      <c r="H39" s="8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1"/>
      <c r="U39" s="1"/>
      <c r="V39" s="1"/>
      <c r="W39" s="1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8"/>
      <c r="AI39" s="8"/>
      <c r="AJ39" s="8"/>
      <c r="AK39" s="8"/>
    </row>
    <row r="40" spans="1:37" ht="15.75">
      <c r="A40" s="8"/>
      <c r="B40" s="33"/>
      <c r="C40" s="33"/>
      <c r="D40" s="33"/>
      <c r="E40" s="8"/>
      <c r="F40" s="8"/>
      <c r="G40" s="8"/>
      <c r="H40" s="8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1"/>
      <c r="U40" s="1"/>
      <c r="V40" s="1"/>
      <c r="W40" s="1"/>
      <c r="X40" s="8"/>
      <c r="Y40" s="8"/>
      <c r="Z40" s="33"/>
      <c r="AA40" s="33"/>
      <c r="AB40" s="8"/>
      <c r="AC40" s="8"/>
      <c r="AD40" s="8"/>
      <c r="AE40" s="8"/>
      <c r="AF40" s="8"/>
      <c r="AG40" s="8"/>
      <c r="AH40" s="8"/>
      <c r="AI40" s="8"/>
      <c r="AJ40" s="8"/>
      <c r="AK40" s="8"/>
    </row>
    <row r="41" spans="1:37" ht="15.75">
      <c r="A41" s="81" t="s">
        <v>35</v>
      </c>
      <c r="B41" s="81"/>
      <c r="C41" s="81"/>
      <c r="D41" s="81"/>
      <c r="E41" s="34"/>
      <c r="F41" s="81" t="s">
        <v>73</v>
      </c>
      <c r="G41" s="81"/>
      <c r="H41" s="81"/>
      <c r="I41" s="81"/>
      <c r="J41" s="81"/>
      <c r="K41" s="81"/>
      <c r="L41" s="81"/>
      <c r="M41" s="81"/>
      <c r="N41" s="33"/>
      <c r="O41" s="33"/>
      <c r="P41" s="33"/>
      <c r="Q41" s="33"/>
      <c r="R41" s="33"/>
      <c r="S41" s="33"/>
      <c r="T41" s="1"/>
      <c r="U41" s="1"/>
      <c r="V41" s="1"/>
      <c r="W41" s="1"/>
      <c r="X41" s="81" t="s">
        <v>59</v>
      </c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</row>
    <row r="42" spans="1:37" ht="15.75">
      <c r="A42" s="82" t="s">
        <v>16</v>
      </c>
      <c r="B42" s="82"/>
      <c r="C42" s="82"/>
      <c r="D42" s="82"/>
      <c r="E42" s="33"/>
      <c r="F42" s="80" t="s">
        <v>74</v>
      </c>
      <c r="G42" s="80"/>
      <c r="H42" s="80"/>
      <c r="I42" s="80"/>
      <c r="J42" s="80"/>
      <c r="K42" s="80"/>
      <c r="L42" s="80"/>
      <c r="M42" s="80"/>
      <c r="N42" s="33"/>
      <c r="O42" s="33"/>
      <c r="P42" s="33"/>
      <c r="Q42" s="33"/>
      <c r="R42" s="33"/>
      <c r="S42" s="33"/>
      <c r="T42" s="1"/>
      <c r="U42" s="1"/>
      <c r="V42" s="1"/>
      <c r="W42" s="1"/>
      <c r="X42" s="82" t="s">
        <v>60</v>
      </c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</row>
  </sheetData>
  <mergeCells count="26">
    <mergeCell ref="A35:S35"/>
    <mergeCell ref="A3:A5"/>
    <mergeCell ref="B3:B5"/>
    <mergeCell ref="C3:C5"/>
    <mergeCell ref="D3:D5"/>
    <mergeCell ref="A33:F33"/>
    <mergeCell ref="A34:F34"/>
    <mergeCell ref="A32:F32"/>
    <mergeCell ref="A30:F30"/>
    <mergeCell ref="A31:F31"/>
    <mergeCell ref="X37:AK37"/>
    <mergeCell ref="X41:AK41"/>
    <mergeCell ref="X42:AK42"/>
    <mergeCell ref="A42:D42"/>
    <mergeCell ref="F42:M42"/>
    <mergeCell ref="A37:D37"/>
    <mergeCell ref="F37:M37"/>
    <mergeCell ref="A41:D41"/>
    <mergeCell ref="F41:M41"/>
    <mergeCell ref="A1:AK1"/>
    <mergeCell ref="E3:E5"/>
    <mergeCell ref="F3:F5"/>
    <mergeCell ref="A28:F28"/>
    <mergeCell ref="A29:F29"/>
    <mergeCell ref="A2:AK2"/>
    <mergeCell ref="G3:AK3"/>
  </mergeCells>
  <pageMargins left="0.67" right="0.7" top="0.75" bottom="0.75" header="0.75" footer="0.3"/>
  <pageSetup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U41"/>
  <sheetViews>
    <sheetView tabSelected="1" zoomScale="80" zoomScaleNormal="80" workbookViewId="0">
      <selection activeCell="A8" sqref="A8:XFD8"/>
    </sheetView>
  </sheetViews>
  <sheetFormatPr defaultRowHeight="15"/>
  <cols>
    <col min="1" max="1" width="3.85546875" customWidth="1"/>
    <col min="2" max="2" width="23.42578125" customWidth="1"/>
    <col min="3" max="3" width="13.140625" customWidth="1"/>
    <col min="4" max="4" width="11.5703125" customWidth="1"/>
    <col min="6" max="6" width="28.140625" customWidth="1"/>
    <col min="7" max="35" width="4" customWidth="1"/>
    <col min="37" max="37" width="19" customWidth="1"/>
  </cols>
  <sheetData>
    <row r="1" spans="1:37" ht="21">
      <c r="A1" s="69" t="s">
        <v>19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</row>
    <row r="2" spans="1:37" ht="21.75" thickBot="1">
      <c r="A2" s="69" t="s">
        <v>20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</row>
    <row r="3" spans="1:37" ht="15.75">
      <c r="A3" s="84" t="s">
        <v>0</v>
      </c>
      <c r="B3" s="70" t="s">
        <v>1</v>
      </c>
      <c r="C3" s="70" t="s">
        <v>21</v>
      </c>
      <c r="D3" s="70" t="s">
        <v>2</v>
      </c>
      <c r="E3" s="70" t="s">
        <v>22</v>
      </c>
      <c r="F3" s="89" t="s">
        <v>23</v>
      </c>
      <c r="G3" s="91" t="s">
        <v>75</v>
      </c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92"/>
    </row>
    <row r="4" spans="1:37">
      <c r="A4" s="85"/>
      <c r="B4" s="71"/>
      <c r="C4" s="71"/>
      <c r="D4" s="71"/>
      <c r="E4" s="71"/>
      <c r="F4" s="90"/>
      <c r="G4" s="58">
        <v>1</v>
      </c>
      <c r="H4" s="59">
        <v>2</v>
      </c>
      <c r="I4" s="9">
        <v>3</v>
      </c>
      <c r="J4" s="9">
        <v>4</v>
      </c>
      <c r="K4" s="59">
        <v>5</v>
      </c>
      <c r="L4" s="59">
        <v>6</v>
      </c>
      <c r="M4" s="59">
        <v>7</v>
      </c>
      <c r="N4" s="59">
        <v>8</v>
      </c>
      <c r="O4" s="59">
        <v>9</v>
      </c>
      <c r="P4" s="9">
        <v>10</v>
      </c>
      <c r="Q4" s="9">
        <v>11</v>
      </c>
      <c r="R4" s="59">
        <v>12</v>
      </c>
      <c r="S4" s="59">
        <v>13</v>
      </c>
      <c r="T4" s="59">
        <v>14</v>
      </c>
      <c r="U4" s="59">
        <v>15</v>
      </c>
      <c r="V4" s="59">
        <v>16</v>
      </c>
      <c r="W4" s="9">
        <v>17</v>
      </c>
      <c r="X4" s="9">
        <v>18</v>
      </c>
      <c r="Y4" s="59">
        <v>19</v>
      </c>
      <c r="Z4" s="59">
        <v>20</v>
      </c>
      <c r="AA4" s="59">
        <v>21</v>
      </c>
      <c r="AB4" s="59">
        <v>22</v>
      </c>
      <c r="AC4" s="59">
        <v>23</v>
      </c>
      <c r="AD4" s="9">
        <v>24</v>
      </c>
      <c r="AE4" s="9">
        <v>25</v>
      </c>
      <c r="AF4" s="59">
        <v>26</v>
      </c>
      <c r="AG4" s="59">
        <v>27</v>
      </c>
      <c r="AH4" s="59">
        <v>28</v>
      </c>
      <c r="AI4" s="60">
        <v>29</v>
      </c>
    </row>
    <row r="5" spans="1:37">
      <c r="A5" s="85"/>
      <c r="B5" s="71"/>
      <c r="C5" s="71"/>
      <c r="D5" s="71"/>
      <c r="E5" s="71"/>
      <c r="F5" s="90"/>
      <c r="G5" s="58" t="s">
        <v>3</v>
      </c>
      <c r="H5" s="59" t="s">
        <v>4</v>
      </c>
      <c r="I5" s="9" t="s">
        <v>5</v>
      </c>
      <c r="J5" s="9" t="s">
        <v>6</v>
      </c>
      <c r="K5" s="59" t="s">
        <v>7</v>
      </c>
      <c r="L5" s="59" t="s">
        <v>8</v>
      </c>
      <c r="M5" s="59" t="s">
        <v>9</v>
      </c>
      <c r="N5" s="59" t="s">
        <v>3</v>
      </c>
      <c r="O5" s="59" t="s">
        <v>4</v>
      </c>
      <c r="P5" s="9" t="s">
        <v>5</v>
      </c>
      <c r="Q5" s="9" t="s">
        <v>6</v>
      </c>
      <c r="R5" s="59" t="s">
        <v>7</v>
      </c>
      <c r="S5" s="59" t="s">
        <v>8</v>
      </c>
      <c r="T5" s="59" t="s">
        <v>9</v>
      </c>
      <c r="U5" s="59" t="s">
        <v>3</v>
      </c>
      <c r="V5" s="59" t="s">
        <v>4</v>
      </c>
      <c r="W5" s="9" t="s">
        <v>5</v>
      </c>
      <c r="X5" s="9" t="s">
        <v>6</v>
      </c>
      <c r="Y5" s="59" t="s">
        <v>7</v>
      </c>
      <c r="Z5" s="59" t="s">
        <v>8</v>
      </c>
      <c r="AA5" s="59" t="s">
        <v>9</v>
      </c>
      <c r="AB5" s="59" t="s">
        <v>3</v>
      </c>
      <c r="AC5" s="59" t="s">
        <v>4</v>
      </c>
      <c r="AD5" s="9" t="s">
        <v>5</v>
      </c>
      <c r="AE5" s="9" t="s">
        <v>6</v>
      </c>
      <c r="AF5" s="59" t="s">
        <v>7</v>
      </c>
      <c r="AG5" s="59" t="s">
        <v>8</v>
      </c>
      <c r="AH5" s="59" t="s">
        <v>9</v>
      </c>
      <c r="AI5" s="60" t="s">
        <v>3</v>
      </c>
      <c r="AK5" t="s">
        <v>37</v>
      </c>
    </row>
    <row r="6" spans="1:37" ht="15.75">
      <c r="A6" s="49">
        <v>1</v>
      </c>
      <c r="B6" s="12" t="s">
        <v>18</v>
      </c>
      <c r="C6" s="21">
        <v>1022118</v>
      </c>
      <c r="D6" s="22" t="s">
        <v>24</v>
      </c>
      <c r="E6" s="22" t="s">
        <v>25</v>
      </c>
      <c r="F6" s="61" t="s">
        <v>10</v>
      </c>
      <c r="G6" s="62" t="s">
        <v>49</v>
      </c>
      <c r="H6" s="27" t="s">
        <v>49</v>
      </c>
      <c r="I6" s="27" t="s">
        <v>49</v>
      </c>
      <c r="J6" s="11" t="s">
        <v>12</v>
      </c>
      <c r="K6" s="27" t="s">
        <v>49</v>
      </c>
      <c r="L6" s="27" t="s">
        <v>49</v>
      </c>
      <c r="M6" s="27" t="s">
        <v>49</v>
      </c>
      <c r="N6" s="27" t="s">
        <v>49</v>
      </c>
      <c r="O6" s="27" t="s">
        <v>49</v>
      </c>
      <c r="P6" s="27" t="s">
        <v>49</v>
      </c>
      <c r="Q6" s="11" t="s">
        <v>12</v>
      </c>
      <c r="R6" s="27" t="s">
        <v>49</v>
      </c>
      <c r="S6" s="27" t="s">
        <v>49</v>
      </c>
      <c r="T6" s="27" t="s">
        <v>49</v>
      </c>
      <c r="U6" s="27" t="s">
        <v>49</v>
      </c>
      <c r="V6" s="27" t="s">
        <v>49</v>
      </c>
      <c r="W6" s="27" t="s">
        <v>49</v>
      </c>
      <c r="X6" s="11" t="s">
        <v>12</v>
      </c>
      <c r="Y6" s="27" t="s">
        <v>49</v>
      </c>
      <c r="Z6" s="27" t="s">
        <v>49</v>
      </c>
      <c r="AA6" s="27" t="s">
        <v>49</v>
      </c>
      <c r="AB6" s="27" t="s">
        <v>49</v>
      </c>
      <c r="AC6" s="27" t="s">
        <v>49</v>
      </c>
      <c r="AD6" s="27" t="s">
        <v>49</v>
      </c>
      <c r="AE6" s="11" t="s">
        <v>12</v>
      </c>
      <c r="AF6" s="27" t="s">
        <v>49</v>
      </c>
      <c r="AG6" s="27" t="s">
        <v>49</v>
      </c>
      <c r="AH6" s="27" t="s">
        <v>49</v>
      </c>
      <c r="AI6" s="63" t="s">
        <v>49</v>
      </c>
    </row>
    <row r="7" spans="1:37" ht="15.75">
      <c r="A7" s="49">
        <v>2</v>
      </c>
      <c r="B7" s="13" t="s">
        <v>32</v>
      </c>
      <c r="C7" s="21">
        <v>1028757</v>
      </c>
      <c r="D7" s="22" t="s">
        <v>26</v>
      </c>
      <c r="E7" s="22" t="s">
        <v>25</v>
      </c>
      <c r="F7" s="61" t="s">
        <v>10</v>
      </c>
      <c r="G7" s="62" t="s">
        <v>49</v>
      </c>
      <c r="H7" s="27" t="s">
        <v>49</v>
      </c>
      <c r="I7" s="27" t="s">
        <v>50</v>
      </c>
      <c r="J7" s="11" t="s">
        <v>12</v>
      </c>
      <c r="K7" s="27" t="s">
        <v>50</v>
      </c>
      <c r="L7" s="27" t="s">
        <v>50</v>
      </c>
      <c r="M7" s="27" t="s">
        <v>50</v>
      </c>
      <c r="N7" s="27" t="s">
        <v>50</v>
      </c>
      <c r="O7" s="27" t="s">
        <v>50</v>
      </c>
      <c r="P7" s="11" t="s">
        <v>12</v>
      </c>
      <c r="Q7" s="27" t="s">
        <v>49</v>
      </c>
      <c r="R7" s="27" t="s">
        <v>49</v>
      </c>
      <c r="S7" s="27" t="s">
        <v>49</v>
      </c>
      <c r="T7" s="27" t="s">
        <v>49</v>
      </c>
      <c r="U7" s="27" t="s">
        <v>49</v>
      </c>
      <c r="V7" s="27" t="s">
        <v>49</v>
      </c>
      <c r="W7" s="27" t="s">
        <v>50</v>
      </c>
      <c r="X7" s="11" t="s">
        <v>12</v>
      </c>
      <c r="Y7" s="27" t="s">
        <v>50</v>
      </c>
      <c r="Z7" s="27" t="s">
        <v>50</v>
      </c>
      <c r="AA7" s="27" t="s">
        <v>50</v>
      </c>
      <c r="AB7" s="27" t="s">
        <v>50</v>
      </c>
      <c r="AC7" s="27" t="s">
        <v>50</v>
      </c>
      <c r="AD7" s="11" t="s">
        <v>12</v>
      </c>
      <c r="AE7" s="27" t="s">
        <v>49</v>
      </c>
      <c r="AF7" s="27" t="s">
        <v>49</v>
      </c>
      <c r="AG7" s="27" t="s">
        <v>49</v>
      </c>
      <c r="AH7" s="27" t="s">
        <v>49</v>
      </c>
      <c r="AI7" s="63" t="s">
        <v>49</v>
      </c>
    </row>
    <row r="8" spans="1:37" ht="15.75">
      <c r="A8" s="49">
        <v>3</v>
      </c>
      <c r="B8" s="13" t="s">
        <v>48</v>
      </c>
      <c r="C8" s="21">
        <v>1028398</v>
      </c>
      <c r="D8" s="22" t="s">
        <v>26</v>
      </c>
      <c r="E8" s="22" t="s">
        <v>27</v>
      </c>
      <c r="F8" s="61" t="s">
        <v>10</v>
      </c>
      <c r="G8" s="62" t="s">
        <v>50</v>
      </c>
      <c r="H8" s="27" t="s">
        <v>50</v>
      </c>
      <c r="I8" s="11" t="s">
        <v>12</v>
      </c>
      <c r="J8" s="27" t="s">
        <v>49</v>
      </c>
      <c r="K8" s="27" t="s">
        <v>49</v>
      </c>
      <c r="L8" s="27" t="s">
        <v>49</v>
      </c>
      <c r="M8" s="27" t="s">
        <v>49</v>
      </c>
      <c r="N8" s="27" t="s">
        <v>49</v>
      </c>
      <c r="O8" s="27" t="s">
        <v>49</v>
      </c>
      <c r="P8" s="10" t="s">
        <v>50</v>
      </c>
      <c r="Q8" s="11" t="s">
        <v>12</v>
      </c>
      <c r="R8" s="10" t="s">
        <v>50</v>
      </c>
      <c r="S8" s="10" t="s">
        <v>50</v>
      </c>
      <c r="T8" s="10" t="s">
        <v>50</v>
      </c>
      <c r="U8" s="10" t="s">
        <v>50</v>
      </c>
      <c r="V8" s="10" t="s">
        <v>50</v>
      </c>
      <c r="W8" s="11" t="s">
        <v>12</v>
      </c>
      <c r="X8" s="27" t="s">
        <v>49</v>
      </c>
      <c r="Y8" s="27" t="s">
        <v>49</v>
      </c>
      <c r="Z8" s="27" t="s">
        <v>49</v>
      </c>
      <c r="AA8" s="27" t="s">
        <v>49</v>
      </c>
      <c r="AB8" s="27" t="s">
        <v>49</v>
      </c>
      <c r="AC8" s="27" t="s">
        <v>49</v>
      </c>
      <c r="AD8" s="27" t="s">
        <v>50</v>
      </c>
      <c r="AE8" s="11" t="s">
        <v>12</v>
      </c>
      <c r="AF8" s="27" t="s">
        <v>50</v>
      </c>
      <c r="AG8" s="27" t="s">
        <v>50</v>
      </c>
      <c r="AH8" s="27" t="s">
        <v>50</v>
      </c>
      <c r="AI8" s="63" t="s">
        <v>50</v>
      </c>
      <c r="AJ8" s="16"/>
      <c r="AK8" s="17"/>
    </row>
    <row r="9" spans="1:37" ht="15.75">
      <c r="A9" s="49">
        <v>4</v>
      </c>
      <c r="B9" s="14" t="s">
        <v>47</v>
      </c>
      <c r="C9" s="24">
        <v>1033702</v>
      </c>
      <c r="D9" s="22" t="s">
        <v>11</v>
      </c>
      <c r="E9" s="22" t="s">
        <v>25</v>
      </c>
      <c r="F9" s="61" t="s">
        <v>17</v>
      </c>
      <c r="G9" s="62" t="s">
        <v>69</v>
      </c>
      <c r="H9" s="27" t="s">
        <v>69</v>
      </c>
      <c r="I9" s="11" t="s">
        <v>12</v>
      </c>
      <c r="J9" s="27" t="s">
        <v>72</v>
      </c>
      <c r="K9" s="27" t="s">
        <v>49</v>
      </c>
      <c r="L9" s="27" t="s">
        <v>49</v>
      </c>
      <c r="M9" s="27" t="s">
        <v>49</v>
      </c>
      <c r="N9" s="27" t="s">
        <v>49</v>
      </c>
      <c r="O9" s="27" t="s">
        <v>49</v>
      </c>
      <c r="P9" s="10" t="s">
        <v>50</v>
      </c>
      <c r="Q9" s="11" t="s">
        <v>12</v>
      </c>
      <c r="R9" s="27" t="s">
        <v>49</v>
      </c>
      <c r="S9" s="27" t="s">
        <v>49</v>
      </c>
      <c r="T9" s="27" t="s">
        <v>49</v>
      </c>
      <c r="U9" s="27" t="s">
        <v>49</v>
      </c>
      <c r="V9" s="27" t="s">
        <v>49</v>
      </c>
      <c r="W9" s="10" t="s">
        <v>50</v>
      </c>
      <c r="X9" s="11" t="s">
        <v>12</v>
      </c>
      <c r="Y9" s="27" t="s">
        <v>49</v>
      </c>
      <c r="Z9" s="27" t="s">
        <v>49</v>
      </c>
      <c r="AA9" s="27" t="s">
        <v>49</v>
      </c>
      <c r="AB9" s="27" t="s">
        <v>49</v>
      </c>
      <c r="AC9" s="27" t="s">
        <v>49</v>
      </c>
      <c r="AD9" s="10" t="s">
        <v>50</v>
      </c>
      <c r="AE9" s="11" t="s">
        <v>12</v>
      </c>
      <c r="AF9" s="27" t="s">
        <v>49</v>
      </c>
      <c r="AG9" s="27" t="s">
        <v>49</v>
      </c>
      <c r="AH9" s="27" t="s">
        <v>49</v>
      </c>
      <c r="AI9" s="63" t="s">
        <v>49</v>
      </c>
      <c r="AJ9" s="16"/>
      <c r="AK9" s="18"/>
    </row>
    <row r="10" spans="1:37" ht="15.75">
      <c r="A10" s="49">
        <v>5</v>
      </c>
      <c r="B10" s="12" t="s">
        <v>39</v>
      </c>
      <c r="C10" s="23">
        <v>1031504</v>
      </c>
      <c r="D10" s="22" t="s">
        <v>11</v>
      </c>
      <c r="E10" s="22" t="s">
        <v>25</v>
      </c>
      <c r="F10" s="61" t="s">
        <v>44</v>
      </c>
      <c r="G10" s="62" t="s">
        <v>49</v>
      </c>
      <c r="H10" s="27" t="s">
        <v>49</v>
      </c>
      <c r="I10" s="27" t="s">
        <v>49</v>
      </c>
      <c r="J10" s="11" t="s">
        <v>12</v>
      </c>
      <c r="K10" s="27" t="s">
        <v>49</v>
      </c>
      <c r="L10" s="27" t="s">
        <v>49</v>
      </c>
      <c r="M10" s="27" t="s">
        <v>49</v>
      </c>
      <c r="N10" s="27" t="s">
        <v>49</v>
      </c>
      <c r="O10" s="27" t="s">
        <v>49</v>
      </c>
      <c r="P10" s="10" t="s">
        <v>50</v>
      </c>
      <c r="Q10" s="11" t="s">
        <v>12</v>
      </c>
      <c r="R10" s="27" t="s">
        <v>49</v>
      </c>
      <c r="S10" s="27" t="s">
        <v>49</v>
      </c>
      <c r="T10" s="27" t="s">
        <v>49</v>
      </c>
      <c r="U10" s="27" t="s">
        <v>49</v>
      </c>
      <c r="V10" s="27" t="s">
        <v>49</v>
      </c>
      <c r="W10" s="10" t="s">
        <v>50</v>
      </c>
      <c r="X10" s="11" t="s">
        <v>12</v>
      </c>
      <c r="Y10" s="27" t="s">
        <v>49</v>
      </c>
      <c r="Z10" s="27" t="s">
        <v>49</v>
      </c>
      <c r="AA10" s="27" t="s">
        <v>49</v>
      </c>
      <c r="AB10" s="27" t="s">
        <v>49</v>
      </c>
      <c r="AC10" s="27" t="s">
        <v>49</v>
      </c>
      <c r="AD10" s="10" t="s">
        <v>50</v>
      </c>
      <c r="AE10" s="11" t="s">
        <v>12</v>
      </c>
      <c r="AF10" s="27" t="s">
        <v>49</v>
      </c>
      <c r="AG10" s="27" t="s">
        <v>49</v>
      </c>
      <c r="AH10" s="27" t="s">
        <v>49</v>
      </c>
      <c r="AI10" s="63" t="s">
        <v>49</v>
      </c>
      <c r="AJ10" s="19"/>
      <c r="AK10" s="20"/>
    </row>
    <row r="11" spans="1:37" ht="15.75">
      <c r="A11" s="49">
        <v>6</v>
      </c>
      <c r="B11" s="12" t="s">
        <v>62</v>
      </c>
      <c r="C11" s="23">
        <v>1036010</v>
      </c>
      <c r="D11" s="22" t="s">
        <v>11</v>
      </c>
      <c r="E11" s="22" t="s">
        <v>25</v>
      </c>
      <c r="F11" s="64" t="s">
        <v>45</v>
      </c>
      <c r="G11" s="62" t="s">
        <v>49</v>
      </c>
      <c r="H11" s="27" t="s">
        <v>49</v>
      </c>
      <c r="I11" s="27" t="s">
        <v>50</v>
      </c>
      <c r="J11" s="11" t="s">
        <v>12</v>
      </c>
      <c r="K11" s="27" t="s">
        <v>49</v>
      </c>
      <c r="L11" s="27" t="s">
        <v>49</v>
      </c>
      <c r="M11" s="27" t="s">
        <v>49</v>
      </c>
      <c r="N11" s="27" t="s">
        <v>49</v>
      </c>
      <c r="O11" s="27" t="s">
        <v>49</v>
      </c>
      <c r="P11" s="27" t="s">
        <v>49</v>
      </c>
      <c r="Q11" s="11" t="s">
        <v>12</v>
      </c>
      <c r="R11" s="27" t="s">
        <v>49</v>
      </c>
      <c r="S11" s="27" t="s">
        <v>49</v>
      </c>
      <c r="T11" s="27" t="s">
        <v>49</v>
      </c>
      <c r="U11" s="27" t="s">
        <v>49</v>
      </c>
      <c r="V11" s="27" t="s">
        <v>49</v>
      </c>
      <c r="W11" s="27" t="s">
        <v>49</v>
      </c>
      <c r="X11" s="11" t="s">
        <v>12</v>
      </c>
      <c r="Y11" s="27" t="s">
        <v>49</v>
      </c>
      <c r="Z11" s="27" t="s">
        <v>49</v>
      </c>
      <c r="AA11" s="27" t="s">
        <v>49</v>
      </c>
      <c r="AB11" s="27" t="s">
        <v>49</v>
      </c>
      <c r="AC11" s="27" t="s">
        <v>49</v>
      </c>
      <c r="AD11" s="27" t="s">
        <v>49</v>
      </c>
      <c r="AE11" s="11" t="s">
        <v>12</v>
      </c>
      <c r="AF11" s="27" t="s">
        <v>49</v>
      </c>
      <c r="AG11" s="27" t="s">
        <v>49</v>
      </c>
      <c r="AH11" s="27" t="s">
        <v>49</v>
      </c>
      <c r="AI11" s="63" t="s">
        <v>49</v>
      </c>
      <c r="AJ11" s="19"/>
      <c r="AK11" s="65"/>
    </row>
    <row r="12" spans="1:37" ht="15.75">
      <c r="A12" s="49">
        <v>7</v>
      </c>
      <c r="B12" s="14" t="s">
        <v>51</v>
      </c>
      <c r="C12" s="26">
        <v>1035022</v>
      </c>
      <c r="D12" s="22" t="s">
        <v>11</v>
      </c>
      <c r="E12" s="22" t="s">
        <v>25</v>
      </c>
      <c r="F12" s="61" t="s">
        <v>52</v>
      </c>
      <c r="G12" s="62" t="s">
        <v>50</v>
      </c>
      <c r="H12" s="27" t="s">
        <v>50</v>
      </c>
      <c r="I12" s="11" t="s">
        <v>12</v>
      </c>
      <c r="J12" s="27" t="s">
        <v>49</v>
      </c>
      <c r="K12" s="27" t="s">
        <v>49</v>
      </c>
      <c r="L12" s="27" t="s">
        <v>49</v>
      </c>
      <c r="M12" s="27" t="s">
        <v>49</v>
      </c>
      <c r="N12" s="27" t="s">
        <v>49</v>
      </c>
      <c r="O12" s="27" t="s">
        <v>49</v>
      </c>
      <c r="P12" s="27" t="s">
        <v>49</v>
      </c>
      <c r="Q12" s="11" t="s">
        <v>12</v>
      </c>
      <c r="R12" s="27" t="s">
        <v>49</v>
      </c>
      <c r="S12" s="27" t="s">
        <v>49</v>
      </c>
      <c r="T12" s="27" t="s">
        <v>49</v>
      </c>
      <c r="U12" s="27" t="s">
        <v>49</v>
      </c>
      <c r="V12" s="27" t="s">
        <v>49</v>
      </c>
      <c r="W12" s="27" t="s">
        <v>49</v>
      </c>
      <c r="X12" s="11" t="s">
        <v>12</v>
      </c>
      <c r="Y12" s="27" t="s">
        <v>49</v>
      </c>
      <c r="Z12" s="27" t="s">
        <v>49</v>
      </c>
      <c r="AA12" s="27" t="s">
        <v>49</v>
      </c>
      <c r="AB12" s="27" t="s">
        <v>49</v>
      </c>
      <c r="AC12" s="27" t="s">
        <v>49</v>
      </c>
      <c r="AD12" s="27" t="s">
        <v>49</v>
      </c>
      <c r="AE12" s="11" t="s">
        <v>12</v>
      </c>
      <c r="AF12" s="27" t="s">
        <v>49</v>
      </c>
      <c r="AG12" s="27" t="s">
        <v>49</v>
      </c>
      <c r="AH12" s="27" t="s">
        <v>49</v>
      </c>
      <c r="AI12" s="63" t="s">
        <v>49</v>
      </c>
      <c r="AJ12" s="19"/>
      <c r="AK12" s="18"/>
    </row>
    <row r="13" spans="1:37" ht="15.75">
      <c r="A13" s="49">
        <v>8</v>
      </c>
      <c r="B13" s="42" t="s">
        <v>66</v>
      </c>
      <c r="C13" s="43">
        <v>1032484</v>
      </c>
      <c r="D13" s="25" t="s">
        <v>11</v>
      </c>
      <c r="E13" s="22" t="s">
        <v>25</v>
      </c>
      <c r="F13" s="64" t="s">
        <v>53</v>
      </c>
      <c r="G13" s="62" t="s">
        <v>50</v>
      </c>
      <c r="H13" s="27" t="s">
        <v>50</v>
      </c>
      <c r="I13" s="11" t="s">
        <v>12</v>
      </c>
      <c r="J13" s="27" t="s">
        <v>49</v>
      </c>
      <c r="K13" s="27" t="s">
        <v>49</v>
      </c>
      <c r="L13" s="27" t="s">
        <v>49</v>
      </c>
      <c r="M13" s="27" t="s">
        <v>49</v>
      </c>
      <c r="N13" s="27" t="s">
        <v>49</v>
      </c>
      <c r="O13" s="27" t="s">
        <v>49</v>
      </c>
      <c r="P13" s="10" t="s">
        <v>50</v>
      </c>
      <c r="Q13" s="11" t="s">
        <v>12</v>
      </c>
      <c r="R13" s="27" t="s">
        <v>49</v>
      </c>
      <c r="S13" s="27" t="s">
        <v>49</v>
      </c>
      <c r="T13" s="27" t="s">
        <v>49</v>
      </c>
      <c r="U13" s="27" t="s">
        <v>49</v>
      </c>
      <c r="V13" s="27" t="s">
        <v>49</v>
      </c>
      <c r="W13" s="10" t="s">
        <v>50</v>
      </c>
      <c r="X13" s="11" t="s">
        <v>12</v>
      </c>
      <c r="Y13" s="27" t="s">
        <v>49</v>
      </c>
      <c r="Z13" s="27" t="s">
        <v>49</v>
      </c>
      <c r="AA13" s="27" t="s">
        <v>49</v>
      </c>
      <c r="AB13" s="27" t="s">
        <v>49</v>
      </c>
      <c r="AC13" s="27" t="s">
        <v>49</v>
      </c>
      <c r="AD13" s="10" t="s">
        <v>50</v>
      </c>
      <c r="AE13" s="11" t="s">
        <v>12</v>
      </c>
      <c r="AF13" s="27" t="s">
        <v>49</v>
      </c>
      <c r="AG13" s="27" t="s">
        <v>49</v>
      </c>
      <c r="AH13" s="27" t="s">
        <v>49</v>
      </c>
      <c r="AI13" s="63" t="s">
        <v>49</v>
      </c>
      <c r="AJ13" s="19"/>
      <c r="AK13" s="18"/>
    </row>
    <row r="14" spans="1:37" ht="15.75">
      <c r="A14" s="49">
        <v>9</v>
      </c>
      <c r="B14" s="14" t="s">
        <v>61</v>
      </c>
      <c r="C14" s="24">
        <v>1035921</v>
      </c>
      <c r="D14" s="22" t="s">
        <v>11</v>
      </c>
      <c r="E14" s="22" t="s">
        <v>25</v>
      </c>
      <c r="F14" s="61" t="s">
        <v>54</v>
      </c>
      <c r="G14" s="62" t="s">
        <v>50</v>
      </c>
      <c r="H14" s="27" t="s">
        <v>50</v>
      </c>
      <c r="I14" s="11" t="s">
        <v>12</v>
      </c>
      <c r="J14" s="27" t="s">
        <v>72</v>
      </c>
      <c r="K14" s="27" t="s">
        <v>49</v>
      </c>
      <c r="L14" s="27" t="s">
        <v>49</v>
      </c>
      <c r="M14" s="27" t="s">
        <v>49</v>
      </c>
      <c r="N14" s="27" t="s">
        <v>49</v>
      </c>
      <c r="O14" s="27" t="s">
        <v>49</v>
      </c>
      <c r="P14" s="27" t="s">
        <v>49</v>
      </c>
      <c r="Q14" s="11" t="s">
        <v>12</v>
      </c>
      <c r="R14" s="27" t="s">
        <v>49</v>
      </c>
      <c r="S14" s="27" t="s">
        <v>49</v>
      </c>
      <c r="T14" s="27" t="s">
        <v>49</v>
      </c>
      <c r="U14" s="27" t="s">
        <v>49</v>
      </c>
      <c r="V14" s="27" t="s">
        <v>49</v>
      </c>
      <c r="W14" s="27" t="s">
        <v>49</v>
      </c>
      <c r="X14" s="11" t="s">
        <v>12</v>
      </c>
      <c r="Y14" s="27" t="s">
        <v>49</v>
      </c>
      <c r="Z14" s="27" t="s">
        <v>49</v>
      </c>
      <c r="AA14" s="27" t="s">
        <v>49</v>
      </c>
      <c r="AB14" s="27" t="s">
        <v>49</v>
      </c>
      <c r="AC14" s="27" t="s">
        <v>49</v>
      </c>
      <c r="AD14" s="27" t="s">
        <v>49</v>
      </c>
      <c r="AE14" s="11" t="s">
        <v>12</v>
      </c>
      <c r="AF14" s="27" t="s">
        <v>49</v>
      </c>
      <c r="AG14" s="27" t="s">
        <v>49</v>
      </c>
      <c r="AH14" s="27" t="s">
        <v>49</v>
      </c>
      <c r="AI14" s="63" t="s">
        <v>49</v>
      </c>
      <c r="AJ14" s="19"/>
      <c r="AK14" s="18"/>
    </row>
    <row r="15" spans="1:37" ht="15.75">
      <c r="A15" s="49">
        <v>10</v>
      </c>
      <c r="B15" s="14" t="s">
        <v>42</v>
      </c>
      <c r="C15" s="24">
        <v>1030080</v>
      </c>
      <c r="D15" s="22" t="s">
        <v>11</v>
      </c>
      <c r="E15" s="22" t="s">
        <v>25</v>
      </c>
      <c r="F15" s="64" t="s">
        <v>55</v>
      </c>
      <c r="G15" s="27" t="s">
        <v>49</v>
      </c>
      <c r="H15" s="27" t="s">
        <v>49</v>
      </c>
      <c r="I15" s="27" t="s">
        <v>49</v>
      </c>
      <c r="J15" s="11" t="s">
        <v>12</v>
      </c>
      <c r="K15" s="27" t="s">
        <v>49</v>
      </c>
      <c r="L15" s="27" t="s">
        <v>49</v>
      </c>
      <c r="M15" s="27" t="s">
        <v>49</v>
      </c>
      <c r="N15" s="27" t="s">
        <v>49</v>
      </c>
      <c r="O15" s="27" t="s">
        <v>49</v>
      </c>
      <c r="P15" s="27" t="s">
        <v>49</v>
      </c>
      <c r="Q15" s="11" t="s">
        <v>12</v>
      </c>
      <c r="R15" s="27" t="s">
        <v>49</v>
      </c>
      <c r="S15" s="27" t="s">
        <v>49</v>
      </c>
      <c r="T15" s="27" t="s">
        <v>49</v>
      </c>
      <c r="U15" s="27" t="s">
        <v>49</v>
      </c>
      <c r="V15" s="27" t="s">
        <v>49</v>
      </c>
      <c r="W15" s="27" t="s">
        <v>49</v>
      </c>
      <c r="X15" s="11" t="s">
        <v>12</v>
      </c>
      <c r="Y15" s="27" t="s">
        <v>49</v>
      </c>
      <c r="Z15" s="27" t="s">
        <v>49</v>
      </c>
      <c r="AA15" s="27" t="s">
        <v>49</v>
      </c>
      <c r="AB15" s="27" t="s">
        <v>49</v>
      </c>
      <c r="AC15" s="27" t="s">
        <v>49</v>
      </c>
      <c r="AD15" s="27" t="s">
        <v>49</v>
      </c>
      <c r="AE15" s="11" t="s">
        <v>12</v>
      </c>
      <c r="AF15" s="27" t="s">
        <v>49</v>
      </c>
      <c r="AG15" s="27" t="s">
        <v>49</v>
      </c>
      <c r="AH15" s="27" t="s">
        <v>49</v>
      </c>
      <c r="AI15" s="63" t="s">
        <v>49</v>
      </c>
      <c r="AJ15" s="16"/>
      <c r="AK15" s="18"/>
    </row>
    <row r="16" spans="1:37" ht="15.75">
      <c r="A16" s="49">
        <v>11</v>
      </c>
      <c r="B16" s="12" t="s">
        <v>46</v>
      </c>
      <c r="C16" s="24">
        <v>1033727</v>
      </c>
      <c r="D16" s="22" t="s">
        <v>11</v>
      </c>
      <c r="E16" s="22" t="s">
        <v>25</v>
      </c>
      <c r="F16" s="61" t="s">
        <v>28</v>
      </c>
      <c r="G16" s="62" t="s">
        <v>49</v>
      </c>
      <c r="H16" s="27" t="s">
        <v>49</v>
      </c>
      <c r="I16" s="27" t="s">
        <v>50</v>
      </c>
      <c r="J16" s="11" t="s">
        <v>12</v>
      </c>
      <c r="K16" s="27" t="s">
        <v>49</v>
      </c>
      <c r="L16" s="27" t="s">
        <v>49</v>
      </c>
      <c r="M16" s="27" t="s">
        <v>49</v>
      </c>
      <c r="N16" s="27" t="s">
        <v>49</v>
      </c>
      <c r="O16" s="27" t="s">
        <v>49</v>
      </c>
      <c r="P16" s="10" t="s">
        <v>50</v>
      </c>
      <c r="Q16" s="11" t="s">
        <v>12</v>
      </c>
      <c r="R16" s="27" t="s">
        <v>49</v>
      </c>
      <c r="S16" s="27" t="s">
        <v>49</v>
      </c>
      <c r="T16" s="27" t="s">
        <v>49</v>
      </c>
      <c r="U16" s="27" t="s">
        <v>49</v>
      </c>
      <c r="V16" s="27" t="s">
        <v>49</v>
      </c>
      <c r="W16" s="10" t="s">
        <v>50</v>
      </c>
      <c r="X16" s="11" t="s">
        <v>12</v>
      </c>
      <c r="Y16" s="27" t="s">
        <v>49</v>
      </c>
      <c r="Z16" s="27" t="s">
        <v>49</v>
      </c>
      <c r="AA16" s="27" t="s">
        <v>49</v>
      </c>
      <c r="AB16" s="27" t="s">
        <v>49</v>
      </c>
      <c r="AC16" s="27" t="s">
        <v>49</v>
      </c>
      <c r="AD16" s="10" t="s">
        <v>50</v>
      </c>
      <c r="AE16" s="11" t="s">
        <v>12</v>
      </c>
      <c r="AF16" s="27" t="s">
        <v>49</v>
      </c>
      <c r="AG16" s="27" t="s">
        <v>49</v>
      </c>
      <c r="AH16" s="27" t="s">
        <v>49</v>
      </c>
      <c r="AI16" s="63" t="s">
        <v>49</v>
      </c>
      <c r="AJ16" s="16"/>
      <c r="AK16" s="18"/>
    </row>
    <row r="17" spans="1:47" ht="15.75">
      <c r="A17" s="49">
        <v>12</v>
      </c>
      <c r="B17" s="68"/>
      <c r="C17" s="68"/>
      <c r="D17" s="22" t="s">
        <v>11</v>
      </c>
      <c r="E17" s="22" t="s">
        <v>25</v>
      </c>
      <c r="F17" s="64" t="s">
        <v>29</v>
      </c>
      <c r="G17" s="62" t="s">
        <v>49</v>
      </c>
      <c r="H17" s="27" t="s">
        <v>49</v>
      </c>
      <c r="I17" s="27" t="s">
        <v>50</v>
      </c>
      <c r="J17" s="11" t="s">
        <v>12</v>
      </c>
      <c r="K17" s="27" t="s">
        <v>49</v>
      </c>
      <c r="L17" s="27" t="s">
        <v>49</v>
      </c>
      <c r="M17" s="27" t="s">
        <v>49</v>
      </c>
      <c r="N17" s="27" t="s">
        <v>49</v>
      </c>
      <c r="O17" s="27" t="s">
        <v>49</v>
      </c>
      <c r="P17" s="10" t="s">
        <v>50</v>
      </c>
      <c r="Q17" s="11" t="s">
        <v>12</v>
      </c>
      <c r="R17" s="27" t="s">
        <v>49</v>
      </c>
      <c r="S17" s="27" t="s">
        <v>49</v>
      </c>
      <c r="T17" s="27" t="s">
        <v>49</v>
      </c>
      <c r="U17" s="27" t="s">
        <v>49</v>
      </c>
      <c r="V17" s="27" t="s">
        <v>49</v>
      </c>
      <c r="W17" s="10" t="s">
        <v>50</v>
      </c>
      <c r="X17" s="11" t="s">
        <v>12</v>
      </c>
      <c r="Y17" s="27" t="s">
        <v>49</v>
      </c>
      <c r="Z17" s="27" t="s">
        <v>49</v>
      </c>
      <c r="AA17" s="27" t="s">
        <v>49</v>
      </c>
      <c r="AB17" s="27" t="s">
        <v>49</v>
      </c>
      <c r="AC17" s="27" t="s">
        <v>49</v>
      </c>
      <c r="AD17" s="10" t="s">
        <v>50</v>
      </c>
      <c r="AE17" s="11" t="s">
        <v>12</v>
      </c>
      <c r="AF17" s="27" t="s">
        <v>49</v>
      </c>
      <c r="AG17" s="27" t="s">
        <v>49</v>
      </c>
      <c r="AH17" s="27" t="s">
        <v>49</v>
      </c>
      <c r="AI17" s="63" t="s">
        <v>49</v>
      </c>
      <c r="AJ17" s="19"/>
      <c r="AK17" s="18"/>
    </row>
    <row r="18" spans="1:47" ht="15.75">
      <c r="A18" s="49">
        <v>13</v>
      </c>
      <c r="B18" s="12" t="s">
        <v>30</v>
      </c>
      <c r="C18" s="23">
        <v>1003589</v>
      </c>
      <c r="D18" s="22" t="s">
        <v>11</v>
      </c>
      <c r="E18" s="22" t="s">
        <v>25</v>
      </c>
      <c r="F18" s="61" t="s">
        <v>31</v>
      </c>
      <c r="G18" s="27" t="s">
        <v>49</v>
      </c>
      <c r="H18" s="27" t="s">
        <v>49</v>
      </c>
      <c r="I18" s="27" t="s">
        <v>49</v>
      </c>
      <c r="J18" s="11" t="s">
        <v>12</v>
      </c>
      <c r="K18" s="27" t="s">
        <v>49</v>
      </c>
      <c r="L18" s="27" t="s">
        <v>49</v>
      </c>
      <c r="M18" s="27" t="s">
        <v>49</v>
      </c>
      <c r="N18" s="27" t="s">
        <v>49</v>
      </c>
      <c r="O18" s="27" t="s">
        <v>49</v>
      </c>
      <c r="P18" s="27" t="s">
        <v>49</v>
      </c>
      <c r="Q18" s="11" t="s">
        <v>12</v>
      </c>
      <c r="R18" s="27" t="s">
        <v>49</v>
      </c>
      <c r="S18" s="27" t="s">
        <v>49</v>
      </c>
      <c r="T18" s="27" t="s">
        <v>49</v>
      </c>
      <c r="U18" s="27" t="s">
        <v>49</v>
      </c>
      <c r="V18" s="27" t="s">
        <v>49</v>
      </c>
      <c r="W18" s="27" t="s">
        <v>49</v>
      </c>
      <c r="X18" s="11" t="s">
        <v>12</v>
      </c>
      <c r="Y18" s="27" t="s">
        <v>49</v>
      </c>
      <c r="Z18" s="27" t="s">
        <v>49</v>
      </c>
      <c r="AA18" s="27" t="s">
        <v>49</v>
      </c>
      <c r="AB18" s="27" t="s">
        <v>49</v>
      </c>
      <c r="AC18" s="27" t="s">
        <v>49</v>
      </c>
      <c r="AD18" s="27" t="s">
        <v>49</v>
      </c>
      <c r="AE18" s="11" t="s">
        <v>12</v>
      </c>
      <c r="AF18" s="27" t="s">
        <v>49</v>
      </c>
      <c r="AG18" s="27" t="s">
        <v>49</v>
      </c>
      <c r="AH18" s="27" t="s">
        <v>49</v>
      </c>
      <c r="AI18" s="63" t="s">
        <v>49</v>
      </c>
      <c r="AJ18" s="19"/>
      <c r="AK18" s="20"/>
    </row>
    <row r="19" spans="1:47" ht="15.75">
      <c r="A19" s="49">
        <v>14</v>
      </c>
      <c r="B19" s="12" t="s">
        <v>67</v>
      </c>
      <c r="C19" s="23">
        <v>1031746</v>
      </c>
      <c r="D19" s="22" t="s">
        <v>11</v>
      </c>
      <c r="E19" s="22" t="s">
        <v>27</v>
      </c>
      <c r="F19" s="61" t="s">
        <v>17</v>
      </c>
      <c r="G19" s="62" t="s">
        <v>50</v>
      </c>
      <c r="H19" s="27" t="s">
        <v>50</v>
      </c>
      <c r="I19" s="11" t="s">
        <v>12</v>
      </c>
      <c r="J19" s="27" t="s">
        <v>49</v>
      </c>
      <c r="K19" s="27" t="s">
        <v>50</v>
      </c>
      <c r="L19" s="27" t="s">
        <v>50</v>
      </c>
      <c r="M19" s="27" t="s">
        <v>50</v>
      </c>
      <c r="N19" s="27" t="s">
        <v>50</v>
      </c>
      <c r="O19" s="27" t="s">
        <v>50</v>
      </c>
      <c r="P19" s="11" t="s">
        <v>12</v>
      </c>
      <c r="Q19" s="27" t="s">
        <v>72</v>
      </c>
      <c r="R19" s="27" t="s">
        <v>50</v>
      </c>
      <c r="S19" s="27" t="s">
        <v>50</v>
      </c>
      <c r="T19" s="27" t="s">
        <v>50</v>
      </c>
      <c r="U19" s="27" t="s">
        <v>50</v>
      </c>
      <c r="V19" s="27" t="s">
        <v>50</v>
      </c>
      <c r="W19" s="11" t="s">
        <v>12</v>
      </c>
      <c r="X19" s="27" t="s">
        <v>72</v>
      </c>
      <c r="Y19" s="27" t="s">
        <v>50</v>
      </c>
      <c r="Z19" s="27" t="s">
        <v>50</v>
      </c>
      <c r="AA19" s="27" t="s">
        <v>50</v>
      </c>
      <c r="AB19" s="27" t="s">
        <v>50</v>
      </c>
      <c r="AC19" s="27" t="s">
        <v>50</v>
      </c>
      <c r="AD19" s="11" t="s">
        <v>12</v>
      </c>
      <c r="AE19" s="27" t="s">
        <v>72</v>
      </c>
      <c r="AF19" s="27" t="s">
        <v>50</v>
      </c>
      <c r="AG19" s="27" t="s">
        <v>50</v>
      </c>
      <c r="AH19" s="27" t="s">
        <v>50</v>
      </c>
      <c r="AI19" s="63" t="s">
        <v>50</v>
      </c>
      <c r="AJ19" s="16"/>
      <c r="AK19" s="17"/>
    </row>
    <row r="20" spans="1:47" ht="15.75">
      <c r="A20" s="49">
        <v>15</v>
      </c>
      <c r="B20" s="14" t="s">
        <v>41</v>
      </c>
      <c r="C20" s="21">
        <v>1029312</v>
      </c>
      <c r="D20" s="22" t="s">
        <v>11</v>
      </c>
      <c r="E20" s="22" t="s">
        <v>27</v>
      </c>
      <c r="F20" s="61" t="s">
        <v>44</v>
      </c>
      <c r="G20" s="27" t="s">
        <v>49</v>
      </c>
      <c r="H20" s="27" t="s">
        <v>49</v>
      </c>
      <c r="I20" s="27" t="s">
        <v>49</v>
      </c>
      <c r="J20" s="11" t="s">
        <v>12</v>
      </c>
      <c r="K20" s="27" t="s">
        <v>69</v>
      </c>
      <c r="L20" s="27" t="s">
        <v>69</v>
      </c>
      <c r="M20" s="27" t="s">
        <v>69</v>
      </c>
      <c r="N20" s="27" t="s">
        <v>69</v>
      </c>
      <c r="O20" s="27" t="s">
        <v>69</v>
      </c>
      <c r="P20" s="11" t="s">
        <v>12</v>
      </c>
      <c r="Q20" s="27" t="s">
        <v>72</v>
      </c>
      <c r="R20" s="27" t="s">
        <v>69</v>
      </c>
      <c r="S20" s="27" t="s">
        <v>69</v>
      </c>
      <c r="T20" s="27" t="s">
        <v>69</v>
      </c>
      <c r="U20" s="27" t="s">
        <v>69</v>
      </c>
      <c r="V20" s="27" t="s">
        <v>69</v>
      </c>
      <c r="W20" s="11" t="s">
        <v>12</v>
      </c>
      <c r="X20" s="27" t="s">
        <v>72</v>
      </c>
      <c r="Y20" s="27" t="s">
        <v>69</v>
      </c>
      <c r="Z20" s="27" t="s">
        <v>69</v>
      </c>
      <c r="AA20" s="27" t="s">
        <v>69</v>
      </c>
      <c r="AB20" s="27" t="s">
        <v>69</v>
      </c>
      <c r="AC20" s="27" t="s">
        <v>69</v>
      </c>
      <c r="AD20" s="11" t="s">
        <v>12</v>
      </c>
      <c r="AE20" s="27" t="s">
        <v>72</v>
      </c>
      <c r="AF20" s="27" t="s">
        <v>69</v>
      </c>
      <c r="AG20" s="27" t="s">
        <v>69</v>
      </c>
      <c r="AH20" s="27" t="s">
        <v>69</v>
      </c>
      <c r="AI20" s="63" t="s">
        <v>69</v>
      </c>
      <c r="AJ20" s="19"/>
      <c r="AK20" s="18"/>
    </row>
    <row r="21" spans="1:47" ht="15.75">
      <c r="A21" s="49">
        <v>16</v>
      </c>
      <c r="B21" s="14" t="s">
        <v>63</v>
      </c>
      <c r="C21" s="26">
        <v>1036130</v>
      </c>
      <c r="D21" s="22" t="s">
        <v>11</v>
      </c>
      <c r="E21" s="22" t="s">
        <v>27</v>
      </c>
      <c r="F21" s="64" t="s">
        <v>45</v>
      </c>
      <c r="G21" s="62" t="s">
        <v>50</v>
      </c>
      <c r="H21" s="27" t="s">
        <v>50</v>
      </c>
      <c r="I21" s="11" t="s">
        <v>12</v>
      </c>
      <c r="J21" s="27" t="s">
        <v>72</v>
      </c>
      <c r="K21" s="27" t="s">
        <v>50</v>
      </c>
      <c r="L21" s="27" t="s">
        <v>50</v>
      </c>
      <c r="M21" s="27" t="s">
        <v>50</v>
      </c>
      <c r="N21" s="27" t="s">
        <v>50</v>
      </c>
      <c r="O21" s="27" t="s">
        <v>50</v>
      </c>
      <c r="P21" s="11" t="s">
        <v>12</v>
      </c>
      <c r="Q21" s="27" t="s">
        <v>49</v>
      </c>
      <c r="R21" s="27" t="s">
        <v>50</v>
      </c>
      <c r="S21" s="27" t="s">
        <v>50</v>
      </c>
      <c r="T21" s="27" t="s">
        <v>50</v>
      </c>
      <c r="U21" s="27" t="s">
        <v>50</v>
      </c>
      <c r="V21" s="27" t="s">
        <v>50</v>
      </c>
      <c r="W21" s="11" t="s">
        <v>12</v>
      </c>
      <c r="X21" s="27" t="s">
        <v>49</v>
      </c>
      <c r="Y21" s="27" t="s">
        <v>50</v>
      </c>
      <c r="Z21" s="27" t="s">
        <v>50</v>
      </c>
      <c r="AA21" s="27" t="s">
        <v>50</v>
      </c>
      <c r="AB21" s="27" t="s">
        <v>50</v>
      </c>
      <c r="AC21" s="27" t="s">
        <v>50</v>
      </c>
      <c r="AD21" s="11" t="s">
        <v>12</v>
      </c>
      <c r="AE21" s="27" t="s">
        <v>49</v>
      </c>
      <c r="AF21" s="27" t="s">
        <v>50</v>
      </c>
      <c r="AG21" s="27" t="s">
        <v>50</v>
      </c>
      <c r="AH21" s="27" t="s">
        <v>50</v>
      </c>
      <c r="AI21" s="63" t="s">
        <v>50</v>
      </c>
      <c r="AJ21" s="19"/>
      <c r="AK21" s="17"/>
    </row>
    <row r="22" spans="1:47" ht="15.75">
      <c r="A22" s="49">
        <v>17</v>
      </c>
      <c r="B22" s="12"/>
      <c r="C22" s="23"/>
      <c r="D22" s="22" t="s">
        <v>11</v>
      </c>
      <c r="E22" s="22" t="s">
        <v>27</v>
      </c>
      <c r="F22" s="61" t="s">
        <v>52</v>
      </c>
      <c r="G22" s="62" t="s">
        <v>50</v>
      </c>
      <c r="H22" s="27" t="s">
        <v>50</v>
      </c>
      <c r="I22" s="11" t="s">
        <v>12</v>
      </c>
      <c r="J22" s="27" t="s">
        <v>49</v>
      </c>
      <c r="K22" s="27" t="s">
        <v>50</v>
      </c>
      <c r="L22" s="27" t="s">
        <v>50</v>
      </c>
      <c r="M22" s="27" t="s">
        <v>50</v>
      </c>
      <c r="N22" s="27" t="s">
        <v>50</v>
      </c>
      <c r="O22" s="27" t="s">
        <v>50</v>
      </c>
      <c r="P22" s="11" t="s">
        <v>12</v>
      </c>
      <c r="Q22" s="27" t="s">
        <v>49</v>
      </c>
      <c r="R22" s="27" t="s">
        <v>50</v>
      </c>
      <c r="S22" s="27" t="s">
        <v>50</v>
      </c>
      <c r="T22" s="27" t="s">
        <v>50</v>
      </c>
      <c r="U22" s="27" t="s">
        <v>50</v>
      </c>
      <c r="V22" s="27" t="s">
        <v>50</v>
      </c>
      <c r="W22" s="11" t="s">
        <v>12</v>
      </c>
      <c r="X22" s="27" t="s">
        <v>49</v>
      </c>
      <c r="Y22" s="27" t="s">
        <v>50</v>
      </c>
      <c r="Z22" s="27" t="s">
        <v>50</v>
      </c>
      <c r="AA22" s="27" t="s">
        <v>50</v>
      </c>
      <c r="AB22" s="27" t="s">
        <v>50</v>
      </c>
      <c r="AC22" s="27" t="s">
        <v>50</v>
      </c>
      <c r="AD22" s="11" t="s">
        <v>12</v>
      </c>
      <c r="AE22" s="27" t="s">
        <v>49</v>
      </c>
      <c r="AF22" s="27" t="s">
        <v>50</v>
      </c>
      <c r="AG22" s="27" t="s">
        <v>50</v>
      </c>
      <c r="AH22" s="27" t="s">
        <v>50</v>
      </c>
      <c r="AI22" s="63" t="s">
        <v>50</v>
      </c>
      <c r="AJ22" s="19"/>
      <c r="AK22" s="18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ht="15.75">
      <c r="A23" s="49">
        <v>18</v>
      </c>
      <c r="B23" s="14" t="s">
        <v>57</v>
      </c>
      <c r="C23" s="26">
        <v>1035023</v>
      </c>
      <c r="D23" s="22" t="s">
        <v>11</v>
      </c>
      <c r="E23" s="22" t="s">
        <v>27</v>
      </c>
      <c r="F23" s="64" t="s">
        <v>53</v>
      </c>
      <c r="G23" s="62" t="s">
        <v>50</v>
      </c>
      <c r="H23" s="27" t="s">
        <v>50</v>
      </c>
      <c r="I23" s="11" t="s">
        <v>12</v>
      </c>
      <c r="J23" s="27" t="s">
        <v>49</v>
      </c>
      <c r="K23" s="27" t="s">
        <v>50</v>
      </c>
      <c r="L23" s="27" t="s">
        <v>50</v>
      </c>
      <c r="M23" s="27" t="s">
        <v>50</v>
      </c>
      <c r="N23" s="27" t="s">
        <v>50</v>
      </c>
      <c r="O23" s="27" t="s">
        <v>50</v>
      </c>
      <c r="P23" s="11" t="s">
        <v>12</v>
      </c>
      <c r="Q23" s="27" t="s">
        <v>49</v>
      </c>
      <c r="R23" s="27" t="s">
        <v>50</v>
      </c>
      <c r="S23" s="27" t="s">
        <v>50</v>
      </c>
      <c r="T23" s="27" t="s">
        <v>50</v>
      </c>
      <c r="U23" s="27" t="s">
        <v>50</v>
      </c>
      <c r="V23" s="27" t="s">
        <v>50</v>
      </c>
      <c r="W23" s="11" t="s">
        <v>12</v>
      </c>
      <c r="X23" s="27" t="s">
        <v>49</v>
      </c>
      <c r="Y23" s="27" t="s">
        <v>50</v>
      </c>
      <c r="Z23" s="27" t="s">
        <v>50</v>
      </c>
      <c r="AA23" s="27" t="s">
        <v>50</v>
      </c>
      <c r="AB23" s="27" t="s">
        <v>50</v>
      </c>
      <c r="AC23" s="27" t="s">
        <v>50</v>
      </c>
      <c r="AD23" s="11" t="s">
        <v>12</v>
      </c>
      <c r="AE23" s="27" t="s">
        <v>49</v>
      </c>
      <c r="AF23" s="27" t="s">
        <v>50</v>
      </c>
      <c r="AG23" s="27" t="s">
        <v>50</v>
      </c>
      <c r="AH23" s="27" t="s">
        <v>50</v>
      </c>
      <c r="AI23" s="63" t="s">
        <v>50</v>
      </c>
      <c r="AJ23" s="19"/>
      <c r="AK23" s="18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ht="15.75">
      <c r="A24" s="49">
        <v>19</v>
      </c>
      <c r="B24" s="12" t="s">
        <v>65</v>
      </c>
      <c r="C24" s="21">
        <v>1025033</v>
      </c>
      <c r="D24" s="22" t="s">
        <v>11</v>
      </c>
      <c r="E24" s="22" t="s">
        <v>27</v>
      </c>
      <c r="F24" s="61" t="s">
        <v>54</v>
      </c>
      <c r="G24" s="62" t="s">
        <v>49</v>
      </c>
      <c r="H24" s="27" t="s">
        <v>49</v>
      </c>
      <c r="I24" s="27" t="s">
        <v>50</v>
      </c>
      <c r="J24" s="11" t="s">
        <v>12</v>
      </c>
      <c r="K24" s="27" t="s">
        <v>50</v>
      </c>
      <c r="L24" s="27" t="s">
        <v>50</v>
      </c>
      <c r="M24" s="27" t="s">
        <v>50</v>
      </c>
      <c r="N24" s="27" t="s">
        <v>50</v>
      </c>
      <c r="O24" s="27" t="s">
        <v>50</v>
      </c>
      <c r="P24" s="11" t="s">
        <v>12</v>
      </c>
      <c r="Q24" s="27" t="s">
        <v>49</v>
      </c>
      <c r="R24" s="27" t="s">
        <v>50</v>
      </c>
      <c r="S24" s="27" t="s">
        <v>50</v>
      </c>
      <c r="T24" s="27" t="s">
        <v>50</v>
      </c>
      <c r="U24" s="27" t="s">
        <v>50</v>
      </c>
      <c r="V24" s="27" t="s">
        <v>50</v>
      </c>
      <c r="W24" s="11" t="s">
        <v>12</v>
      </c>
      <c r="X24" s="27" t="s">
        <v>49</v>
      </c>
      <c r="Y24" s="27" t="s">
        <v>50</v>
      </c>
      <c r="Z24" s="27" t="s">
        <v>50</v>
      </c>
      <c r="AA24" s="27" t="s">
        <v>50</v>
      </c>
      <c r="AB24" s="27" t="s">
        <v>50</v>
      </c>
      <c r="AC24" s="27" t="s">
        <v>50</v>
      </c>
      <c r="AD24" s="11" t="s">
        <v>12</v>
      </c>
      <c r="AE24" s="27" t="s">
        <v>49</v>
      </c>
      <c r="AF24" s="27" t="s">
        <v>50</v>
      </c>
      <c r="AG24" s="27" t="s">
        <v>50</v>
      </c>
      <c r="AH24" s="27" t="s">
        <v>50</v>
      </c>
      <c r="AI24" s="63" t="s">
        <v>50</v>
      </c>
      <c r="AJ24" s="16"/>
      <c r="AK24" s="20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ht="15.75">
      <c r="A25" s="49">
        <v>20</v>
      </c>
      <c r="B25" s="12" t="s">
        <v>56</v>
      </c>
      <c r="C25" s="24">
        <v>1035231</v>
      </c>
      <c r="D25" s="22" t="s">
        <v>11</v>
      </c>
      <c r="E25" s="22" t="s">
        <v>27</v>
      </c>
      <c r="F25" s="64" t="s">
        <v>55</v>
      </c>
      <c r="G25" s="62" t="s">
        <v>50</v>
      </c>
      <c r="H25" s="27" t="s">
        <v>50</v>
      </c>
      <c r="I25" s="11" t="s">
        <v>12</v>
      </c>
      <c r="J25" s="27" t="s">
        <v>49</v>
      </c>
      <c r="K25" s="27" t="s">
        <v>50</v>
      </c>
      <c r="L25" s="27" t="s">
        <v>50</v>
      </c>
      <c r="M25" s="27" t="s">
        <v>50</v>
      </c>
      <c r="N25" s="27" t="s">
        <v>50</v>
      </c>
      <c r="O25" s="27" t="s">
        <v>50</v>
      </c>
      <c r="P25" s="11" t="s">
        <v>12</v>
      </c>
      <c r="Q25" s="27" t="s">
        <v>72</v>
      </c>
      <c r="R25" s="27" t="s">
        <v>50</v>
      </c>
      <c r="S25" s="27" t="s">
        <v>50</v>
      </c>
      <c r="T25" s="27" t="s">
        <v>50</v>
      </c>
      <c r="U25" s="27" t="s">
        <v>50</v>
      </c>
      <c r="V25" s="27" t="s">
        <v>50</v>
      </c>
      <c r="W25" s="11" t="s">
        <v>12</v>
      </c>
      <c r="X25" s="27" t="s">
        <v>72</v>
      </c>
      <c r="Y25" s="27" t="s">
        <v>50</v>
      </c>
      <c r="Z25" s="27" t="s">
        <v>50</v>
      </c>
      <c r="AA25" s="27" t="s">
        <v>50</v>
      </c>
      <c r="AB25" s="27" t="s">
        <v>50</v>
      </c>
      <c r="AC25" s="27" t="s">
        <v>50</v>
      </c>
      <c r="AD25" s="11" t="s">
        <v>12</v>
      </c>
      <c r="AE25" s="27" t="s">
        <v>72</v>
      </c>
      <c r="AF25" s="27" t="s">
        <v>50</v>
      </c>
      <c r="AG25" s="27" t="s">
        <v>50</v>
      </c>
      <c r="AH25" s="27" t="s">
        <v>50</v>
      </c>
      <c r="AI25" s="63" t="s">
        <v>50</v>
      </c>
      <c r="AJ25" s="19"/>
      <c r="AK25" s="20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ht="15.75">
      <c r="A26" s="49">
        <v>21</v>
      </c>
      <c r="B26" s="12" t="s">
        <v>64</v>
      </c>
      <c r="C26" s="24">
        <v>1036129</v>
      </c>
      <c r="D26" s="22" t="s">
        <v>11</v>
      </c>
      <c r="E26" s="22" t="s">
        <v>27</v>
      </c>
      <c r="F26" s="61" t="s">
        <v>28</v>
      </c>
      <c r="G26" s="62" t="s">
        <v>50</v>
      </c>
      <c r="H26" s="27" t="s">
        <v>50</v>
      </c>
      <c r="I26" s="11" t="s">
        <v>12</v>
      </c>
      <c r="J26" s="27" t="s">
        <v>49</v>
      </c>
      <c r="K26" s="27" t="s">
        <v>69</v>
      </c>
      <c r="L26" s="27" t="s">
        <v>69</v>
      </c>
      <c r="M26" s="27" t="s">
        <v>69</v>
      </c>
      <c r="N26" s="27" t="s">
        <v>69</v>
      </c>
      <c r="O26" s="27" t="s">
        <v>69</v>
      </c>
      <c r="P26" s="11" t="s">
        <v>12</v>
      </c>
      <c r="Q26" s="27" t="s">
        <v>49</v>
      </c>
      <c r="R26" s="27" t="s">
        <v>69</v>
      </c>
      <c r="S26" s="27" t="s">
        <v>69</v>
      </c>
      <c r="T26" s="27" t="s">
        <v>69</v>
      </c>
      <c r="U26" s="27" t="s">
        <v>69</v>
      </c>
      <c r="V26" s="27" t="s">
        <v>69</v>
      </c>
      <c r="W26" s="11" t="s">
        <v>12</v>
      </c>
      <c r="X26" s="27" t="s">
        <v>49</v>
      </c>
      <c r="Y26" s="27" t="s">
        <v>69</v>
      </c>
      <c r="Z26" s="27" t="s">
        <v>69</v>
      </c>
      <c r="AA26" s="27" t="s">
        <v>69</v>
      </c>
      <c r="AB26" s="27" t="s">
        <v>69</v>
      </c>
      <c r="AC26" s="27" t="s">
        <v>69</v>
      </c>
      <c r="AD26" s="11" t="s">
        <v>12</v>
      </c>
      <c r="AE26" s="27" t="s">
        <v>49</v>
      </c>
      <c r="AF26" s="27" t="s">
        <v>69</v>
      </c>
      <c r="AG26" s="27" t="s">
        <v>69</v>
      </c>
      <c r="AH26" s="27" t="s">
        <v>69</v>
      </c>
      <c r="AI26" s="63" t="s">
        <v>69</v>
      </c>
      <c r="AJ26" s="16"/>
      <c r="AK26" s="18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ht="16.5" thickBot="1">
      <c r="A27" s="55">
        <v>22</v>
      </c>
      <c r="B27" s="12" t="s">
        <v>40</v>
      </c>
      <c r="C27" s="24">
        <v>1032538</v>
      </c>
      <c r="D27" s="66" t="s">
        <v>11</v>
      </c>
      <c r="E27" s="66" t="s">
        <v>27</v>
      </c>
      <c r="F27" s="67" t="s">
        <v>29</v>
      </c>
      <c r="G27" s="27" t="s">
        <v>49</v>
      </c>
      <c r="H27" s="27" t="s">
        <v>49</v>
      </c>
      <c r="I27" s="27" t="s">
        <v>49</v>
      </c>
      <c r="J27" s="11" t="s">
        <v>12</v>
      </c>
      <c r="K27" s="27" t="s">
        <v>50</v>
      </c>
      <c r="L27" s="27" t="s">
        <v>50</v>
      </c>
      <c r="M27" s="27" t="s">
        <v>50</v>
      </c>
      <c r="N27" s="27" t="s">
        <v>50</v>
      </c>
      <c r="O27" s="27" t="s">
        <v>50</v>
      </c>
      <c r="P27" s="11" t="s">
        <v>12</v>
      </c>
      <c r="Q27" s="27" t="s">
        <v>49</v>
      </c>
      <c r="R27" s="27" t="s">
        <v>50</v>
      </c>
      <c r="S27" s="27" t="s">
        <v>50</v>
      </c>
      <c r="T27" s="27" t="s">
        <v>50</v>
      </c>
      <c r="U27" s="27" t="s">
        <v>50</v>
      </c>
      <c r="V27" s="27" t="s">
        <v>50</v>
      </c>
      <c r="W27" s="11" t="s">
        <v>12</v>
      </c>
      <c r="X27" s="27" t="s">
        <v>49</v>
      </c>
      <c r="Y27" s="27" t="s">
        <v>50</v>
      </c>
      <c r="Z27" s="27" t="s">
        <v>50</v>
      </c>
      <c r="AA27" s="27" t="s">
        <v>50</v>
      </c>
      <c r="AB27" s="27" t="s">
        <v>50</v>
      </c>
      <c r="AC27" s="27" t="s">
        <v>50</v>
      </c>
      <c r="AD27" s="11" t="s">
        <v>12</v>
      </c>
      <c r="AE27" s="27" t="s">
        <v>49</v>
      </c>
      <c r="AF27" s="27" t="s">
        <v>50</v>
      </c>
      <c r="AG27" s="27" t="s">
        <v>50</v>
      </c>
      <c r="AH27" s="27" t="s">
        <v>50</v>
      </c>
      <c r="AI27" s="63" t="s">
        <v>50</v>
      </c>
    </row>
    <row r="28" spans="1:47">
      <c r="A28" s="72" t="s">
        <v>36</v>
      </c>
      <c r="B28" s="73"/>
      <c r="C28" s="73"/>
      <c r="D28" s="73"/>
      <c r="E28" s="73"/>
      <c r="F28" s="74"/>
      <c r="G28" s="46">
        <f>COUNTIF(G6:G27,"p")</f>
        <v>11</v>
      </c>
      <c r="H28" s="47">
        <f t="shared" ref="H28:AI28" si="0">COUNTIF(H6:H27,"p")</f>
        <v>11</v>
      </c>
      <c r="I28" s="47">
        <f t="shared" si="0"/>
        <v>6</v>
      </c>
      <c r="J28" s="47">
        <f t="shared" si="0"/>
        <v>8</v>
      </c>
      <c r="K28" s="47">
        <f t="shared" si="0"/>
        <v>12</v>
      </c>
      <c r="L28" s="47">
        <f t="shared" si="0"/>
        <v>12</v>
      </c>
      <c r="M28" s="47">
        <f t="shared" si="0"/>
        <v>12</v>
      </c>
      <c r="N28" s="47">
        <f t="shared" si="0"/>
        <v>12</v>
      </c>
      <c r="O28" s="47">
        <f t="shared" si="0"/>
        <v>12</v>
      </c>
      <c r="P28" s="47">
        <f t="shared" si="0"/>
        <v>6</v>
      </c>
      <c r="Q28" s="47">
        <f t="shared" si="0"/>
        <v>7</v>
      </c>
      <c r="R28" s="47">
        <f t="shared" si="0"/>
        <v>12</v>
      </c>
      <c r="S28" s="47">
        <f t="shared" si="0"/>
        <v>12</v>
      </c>
      <c r="T28" s="47">
        <f t="shared" si="0"/>
        <v>12</v>
      </c>
      <c r="U28" s="47">
        <f t="shared" si="0"/>
        <v>12</v>
      </c>
      <c r="V28" s="47">
        <f t="shared" si="0"/>
        <v>12</v>
      </c>
      <c r="W28" s="47">
        <f t="shared" si="0"/>
        <v>6</v>
      </c>
      <c r="X28" s="47">
        <f t="shared" si="0"/>
        <v>7</v>
      </c>
      <c r="Y28" s="47">
        <f t="shared" si="0"/>
        <v>12</v>
      </c>
      <c r="Z28" s="47">
        <f t="shared" si="0"/>
        <v>12</v>
      </c>
      <c r="AA28" s="47">
        <f t="shared" si="0"/>
        <v>12</v>
      </c>
      <c r="AB28" s="47">
        <f t="shared" si="0"/>
        <v>12</v>
      </c>
      <c r="AC28" s="47">
        <f t="shared" si="0"/>
        <v>12</v>
      </c>
      <c r="AD28" s="47">
        <f t="shared" si="0"/>
        <v>6</v>
      </c>
      <c r="AE28" s="47">
        <f t="shared" si="0"/>
        <v>7</v>
      </c>
      <c r="AF28" s="47">
        <f t="shared" si="0"/>
        <v>12</v>
      </c>
      <c r="AG28" s="47">
        <f t="shared" si="0"/>
        <v>12</v>
      </c>
      <c r="AH28" s="47">
        <f t="shared" si="0"/>
        <v>12</v>
      </c>
      <c r="AI28" s="48">
        <f t="shared" si="0"/>
        <v>12</v>
      </c>
    </row>
    <row r="29" spans="1:47">
      <c r="A29" s="75" t="s">
        <v>38</v>
      </c>
      <c r="B29" s="76"/>
      <c r="C29" s="76"/>
      <c r="D29" s="76"/>
      <c r="E29" s="76"/>
      <c r="F29" s="77"/>
      <c r="G29" s="49">
        <f>COUNTIF(G6:G27,"s")</f>
        <v>10</v>
      </c>
      <c r="H29" s="50">
        <f t="shared" ref="H29:AI29" si="1">COUNTIF(H6:H27,"s")</f>
        <v>10</v>
      </c>
      <c r="I29" s="50">
        <f t="shared" si="1"/>
        <v>5</v>
      </c>
      <c r="J29" s="50">
        <f t="shared" si="1"/>
        <v>0</v>
      </c>
      <c r="K29" s="50">
        <f t="shared" si="1"/>
        <v>8</v>
      </c>
      <c r="L29" s="50">
        <f t="shared" si="1"/>
        <v>8</v>
      </c>
      <c r="M29" s="50">
        <f>COUNTIF(M6:M27,"s")</f>
        <v>8</v>
      </c>
      <c r="N29" s="50">
        <f t="shared" si="1"/>
        <v>8</v>
      </c>
      <c r="O29" s="50">
        <f t="shared" si="1"/>
        <v>8</v>
      </c>
      <c r="P29" s="50">
        <f t="shared" si="1"/>
        <v>6</v>
      </c>
      <c r="Q29" s="50">
        <f t="shared" si="1"/>
        <v>0</v>
      </c>
      <c r="R29" s="50">
        <f t="shared" si="1"/>
        <v>8</v>
      </c>
      <c r="S29" s="50">
        <f t="shared" si="1"/>
        <v>8</v>
      </c>
      <c r="T29" s="50">
        <f t="shared" si="1"/>
        <v>8</v>
      </c>
      <c r="U29" s="50">
        <f t="shared" si="1"/>
        <v>8</v>
      </c>
      <c r="V29" s="50">
        <f t="shared" si="1"/>
        <v>8</v>
      </c>
      <c r="W29" s="50">
        <f t="shared" si="1"/>
        <v>6</v>
      </c>
      <c r="X29" s="50">
        <f t="shared" si="1"/>
        <v>0</v>
      </c>
      <c r="Y29" s="50">
        <f t="shared" si="1"/>
        <v>8</v>
      </c>
      <c r="Z29" s="50">
        <f t="shared" si="1"/>
        <v>8</v>
      </c>
      <c r="AA29" s="50">
        <f t="shared" si="1"/>
        <v>8</v>
      </c>
      <c r="AB29" s="50">
        <f t="shared" si="1"/>
        <v>8</v>
      </c>
      <c r="AC29" s="50">
        <f t="shared" si="1"/>
        <v>8</v>
      </c>
      <c r="AD29" s="50">
        <f t="shared" si="1"/>
        <v>6</v>
      </c>
      <c r="AE29" s="50">
        <f t="shared" si="1"/>
        <v>0</v>
      </c>
      <c r="AF29" s="50">
        <f t="shared" si="1"/>
        <v>8</v>
      </c>
      <c r="AG29" s="50">
        <f t="shared" si="1"/>
        <v>8</v>
      </c>
      <c r="AH29" s="50">
        <f t="shared" si="1"/>
        <v>8</v>
      </c>
      <c r="AI29" s="51">
        <f t="shared" si="1"/>
        <v>8</v>
      </c>
    </row>
    <row r="30" spans="1:47">
      <c r="A30" s="75" t="s">
        <v>70</v>
      </c>
      <c r="B30" s="76"/>
      <c r="C30" s="76"/>
      <c r="D30" s="76"/>
      <c r="E30" s="76"/>
      <c r="F30" s="77"/>
      <c r="G30" s="49">
        <f>COUNTIF(G7:G28,"MD2")</f>
        <v>1</v>
      </c>
      <c r="H30" s="50">
        <f>COUNTIF(H7:H28,"MD2")</f>
        <v>1</v>
      </c>
      <c r="I30" s="50">
        <f>COUNTIF(I7:I28,"MD1")</f>
        <v>0</v>
      </c>
      <c r="J30" s="50">
        <f>COUNTIF(J7:J28,"MD1")</f>
        <v>3</v>
      </c>
      <c r="K30" s="50">
        <f t="shared" ref="K30:O30" si="2">COUNTIF(K7:K28,"MD2")</f>
        <v>2</v>
      </c>
      <c r="L30" s="50">
        <f t="shared" si="2"/>
        <v>2</v>
      </c>
      <c r="M30" s="50">
        <f t="shared" si="2"/>
        <v>2</v>
      </c>
      <c r="N30" s="50">
        <f t="shared" si="2"/>
        <v>2</v>
      </c>
      <c r="O30" s="50">
        <f t="shared" si="2"/>
        <v>2</v>
      </c>
      <c r="P30" s="50">
        <f>COUNTIF(P7:P28,"MD1")</f>
        <v>0</v>
      </c>
      <c r="Q30" s="50">
        <f>COUNTIF(Q7:Q28,"MD1")</f>
        <v>3</v>
      </c>
      <c r="R30" s="50">
        <f t="shared" ref="R30:V30" si="3">COUNTIF(R7:R28,"MD2")</f>
        <v>2</v>
      </c>
      <c r="S30" s="50">
        <f t="shared" si="3"/>
        <v>2</v>
      </c>
      <c r="T30" s="50">
        <f t="shared" si="3"/>
        <v>2</v>
      </c>
      <c r="U30" s="50">
        <f t="shared" si="3"/>
        <v>2</v>
      </c>
      <c r="V30" s="50">
        <f t="shared" si="3"/>
        <v>2</v>
      </c>
      <c r="W30" s="50">
        <f t="shared" ref="W30:X30" si="4">COUNTIF(W7:W28,"MD1")</f>
        <v>0</v>
      </c>
      <c r="X30" s="50">
        <f t="shared" si="4"/>
        <v>3</v>
      </c>
      <c r="Y30" s="50">
        <f t="shared" ref="Y30:AC30" si="5">COUNTIF(Y7:Y28,"MD2")</f>
        <v>2</v>
      </c>
      <c r="Z30" s="50">
        <f t="shared" si="5"/>
        <v>2</v>
      </c>
      <c r="AA30" s="50">
        <f t="shared" si="5"/>
        <v>2</v>
      </c>
      <c r="AB30" s="50">
        <f t="shared" si="5"/>
        <v>2</v>
      </c>
      <c r="AC30" s="50">
        <f t="shared" si="5"/>
        <v>2</v>
      </c>
      <c r="AD30" s="50">
        <f t="shared" ref="AD30:AE30" si="6">COUNTIF(AD7:AD28,"MD1")</f>
        <v>0</v>
      </c>
      <c r="AE30" s="50">
        <f t="shared" si="6"/>
        <v>3</v>
      </c>
      <c r="AF30" s="50">
        <f t="shared" ref="AF30:AI30" si="7">COUNTIF(AF7:AF28,"MD2")</f>
        <v>2</v>
      </c>
      <c r="AG30" s="50">
        <f t="shared" si="7"/>
        <v>2</v>
      </c>
      <c r="AH30" s="50">
        <f t="shared" si="7"/>
        <v>2</v>
      </c>
      <c r="AI30" s="51">
        <f t="shared" si="7"/>
        <v>2</v>
      </c>
    </row>
    <row r="31" spans="1:47">
      <c r="A31" s="75" t="s">
        <v>12</v>
      </c>
      <c r="B31" s="76"/>
      <c r="C31" s="76"/>
      <c r="D31" s="76"/>
      <c r="E31" s="76"/>
      <c r="F31" s="77"/>
      <c r="G31" s="49">
        <f>COUNTIF(G6:G27,"off")</f>
        <v>0</v>
      </c>
      <c r="H31" s="50">
        <f>COUNTIF(H6:H27,"off")</f>
        <v>0</v>
      </c>
      <c r="I31" s="50">
        <f>COUNTIF(I6:I27,"off")</f>
        <v>11</v>
      </c>
      <c r="J31" s="50">
        <f>COUNTIF(J6:J27,"off")</f>
        <v>11</v>
      </c>
      <c r="K31" s="50">
        <f t="shared" ref="K31:AI31" si="8">COUNTIF(K6:K27,"off")</f>
        <v>0</v>
      </c>
      <c r="L31" s="50">
        <f t="shared" si="8"/>
        <v>0</v>
      </c>
      <c r="M31" s="50">
        <f t="shared" si="8"/>
        <v>0</v>
      </c>
      <c r="N31" s="50">
        <f t="shared" si="8"/>
        <v>0</v>
      </c>
      <c r="O31" s="50">
        <f t="shared" si="8"/>
        <v>0</v>
      </c>
      <c r="P31" s="50">
        <f t="shared" si="8"/>
        <v>10</v>
      </c>
      <c r="Q31" s="50">
        <f t="shared" si="8"/>
        <v>12</v>
      </c>
      <c r="R31" s="50">
        <f t="shared" si="8"/>
        <v>0</v>
      </c>
      <c r="S31" s="50">
        <f t="shared" si="8"/>
        <v>0</v>
      </c>
      <c r="T31" s="50">
        <f t="shared" si="8"/>
        <v>0</v>
      </c>
      <c r="U31" s="50">
        <f t="shared" si="8"/>
        <v>0</v>
      </c>
      <c r="V31" s="50">
        <f t="shared" si="8"/>
        <v>0</v>
      </c>
      <c r="W31" s="50">
        <f t="shared" si="8"/>
        <v>10</v>
      </c>
      <c r="X31" s="50">
        <f t="shared" si="8"/>
        <v>12</v>
      </c>
      <c r="Y31" s="50">
        <f t="shared" si="8"/>
        <v>0</v>
      </c>
      <c r="Z31" s="50">
        <f t="shared" si="8"/>
        <v>0</v>
      </c>
      <c r="AA31" s="50">
        <f t="shared" si="8"/>
        <v>0</v>
      </c>
      <c r="AB31" s="50">
        <f t="shared" si="8"/>
        <v>0</v>
      </c>
      <c r="AC31" s="50">
        <f t="shared" si="8"/>
        <v>0</v>
      </c>
      <c r="AD31" s="50">
        <f t="shared" si="8"/>
        <v>10</v>
      </c>
      <c r="AE31" s="50">
        <f t="shared" si="8"/>
        <v>12</v>
      </c>
      <c r="AF31" s="50">
        <f t="shared" si="8"/>
        <v>0</v>
      </c>
      <c r="AG31" s="50">
        <f t="shared" si="8"/>
        <v>0</v>
      </c>
      <c r="AH31" s="50">
        <f t="shared" si="8"/>
        <v>0</v>
      </c>
      <c r="AI31" s="51">
        <f t="shared" si="8"/>
        <v>0</v>
      </c>
    </row>
    <row r="32" spans="1:47">
      <c r="A32" s="75" t="s">
        <v>33</v>
      </c>
      <c r="B32" s="76"/>
      <c r="C32" s="76"/>
      <c r="D32" s="76"/>
      <c r="E32" s="76"/>
      <c r="F32" s="77"/>
      <c r="G32" s="49">
        <f>SUM(G28+G29)</f>
        <v>21</v>
      </c>
      <c r="H32" s="50">
        <f>SUM(H28+H29)</f>
        <v>21</v>
      </c>
      <c r="I32" s="50">
        <f>SUM(I28+I29)</f>
        <v>11</v>
      </c>
      <c r="J32" s="50">
        <f>SUM(J28+J30)</f>
        <v>11</v>
      </c>
      <c r="K32" s="50">
        <f>SUM(K28+K29+K30)</f>
        <v>22</v>
      </c>
      <c r="L32" s="50">
        <f t="shared" ref="L32:O32" si="9">SUM(L28+L29+L30)</f>
        <v>22</v>
      </c>
      <c r="M32" s="50">
        <f t="shared" si="9"/>
        <v>22</v>
      </c>
      <c r="N32" s="50">
        <f t="shared" si="9"/>
        <v>22</v>
      </c>
      <c r="O32" s="50">
        <f t="shared" si="9"/>
        <v>22</v>
      </c>
      <c r="P32" s="50">
        <f>SUM(P28+P29)</f>
        <v>12</v>
      </c>
      <c r="Q32" s="50">
        <f>SUM(Q28+Q30)</f>
        <v>10</v>
      </c>
      <c r="R32" s="50">
        <f t="shared" ref="R32:V32" si="10">SUM(R28+R29+R30)</f>
        <v>22</v>
      </c>
      <c r="S32" s="50">
        <f t="shared" si="10"/>
        <v>22</v>
      </c>
      <c r="T32" s="50">
        <f t="shared" si="10"/>
        <v>22</v>
      </c>
      <c r="U32" s="50">
        <f t="shared" si="10"/>
        <v>22</v>
      </c>
      <c r="V32" s="50">
        <f t="shared" si="10"/>
        <v>22</v>
      </c>
      <c r="W32" s="50">
        <f t="shared" ref="W32" si="11">SUM(W28+W29)</f>
        <v>12</v>
      </c>
      <c r="X32" s="50">
        <f t="shared" ref="X32" si="12">SUM(X28+X30)</f>
        <v>10</v>
      </c>
      <c r="Y32" s="50">
        <f t="shared" ref="Y32:AC32" si="13">SUM(Y28+Y29+Y30)</f>
        <v>22</v>
      </c>
      <c r="Z32" s="50">
        <f t="shared" si="13"/>
        <v>22</v>
      </c>
      <c r="AA32" s="50">
        <f t="shared" si="13"/>
        <v>22</v>
      </c>
      <c r="AB32" s="50">
        <f t="shared" si="13"/>
        <v>22</v>
      </c>
      <c r="AC32" s="50">
        <f t="shared" si="13"/>
        <v>22</v>
      </c>
      <c r="AD32" s="50">
        <f t="shared" ref="AD32" si="14">SUM(AD28+AD29)</f>
        <v>12</v>
      </c>
      <c r="AE32" s="50">
        <f t="shared" ref="AE32" si="15">SUM(AE28+AE30)</f>
        <v>10</v>
      </c>
      <c r="AF32" s="50">
        <f t="shared" ref="AF32:AI32" si="16">SUM(AF28+AF29+AF30)</f>
        <v>22</v>
      </c>
      <c r="AG32" s="50">
        <f t="shared" si="16"/>
        <v>22</v>
      </c>
      <c r="AH32" s="50">
        <f t="shared" si="16"/>
        <v>22</v>
      </c>
      <c r="AI32" s="51">
        <f t="shared" si="16"/>
        <v>22</v>
      </c>
    </row>
    <row r="33" spans="1:35" ht="15.75" thickBot="1">
      <c r="A33" s="86" t="s">
        <v>34</v>
      </c>
      <c r="B33" s="87"/>
      <c r="C33" s="87"/>
      <c r="D33" s="87"/>
      <c r="E33" s="87"/>
      <c r="F33" s="88"/>
      <c r="G33" s="55">
        <f>SUM(G28+G29+G30)</f>
        <v>22</v>
      </c>
      <c r="H33" s="56">
        <f t="shared" ref="H33:AI33" si="17">SUM(H28+H29+H30)</f>
        <v>22</v>
      </c>
      <c r="I33" s="56">
        <f>SUM(I28+I29+I30+I31)</f>
        <v>22</v>
      </c>
      <c r="J33" s="56">
        <f>SUM(J28+J29+J30+J31)</f>
        <v>22</v>
      </c>
      <c r="K33" s="56">
        <f t="shared" si="17"/>
        <v>22</v>
      </c>
      <c r="L33" s="56">
        <f t="shared" si="17"/>
        <v>22</v>
      </c>
      <c r="M33" s="56">
        <f t="shared" si="17"/>
        <v>22</v>
      </c>
      <c r="N33" s="56">
        <f t="shared" si="17"/>
        <v>22</v>
      </c>
      <c r="O33" s="56">
        <f t="shared" si="17"/>
        <v>22</v>
      </c>
      <c r="P33" s="56">
        <f>SUM(P28+P29+P30+P31)</f>
        <v>22</v>
      </c>
      <c r="Q33" s="56">
        <f>SUM(Q28+Q29+Q30+Q31)</f>
        <v>22</v>
      </c>
      <c r="R33" s="56">
        <f t="shared" ref="R33:V33" si="18">SUM(R28+R29+R30)</f>
        <v>22</v>
      </c>
      <c r="S33" s="56">
        <f t="shared" si="18"/>
        <v>22</v>
      </c>
      <c r="T33" s="56">
        <f t="shared" si="18"/>
        <v>22</v>
      </c>
      <c r="U33" s="56">
        <f t="shared" si="18"/>
        <v>22</v>
      </c>
      <c r="V33" s="56">
        <f t="shared" si="18"/>
        <v>22</v>
      </c>
      <c r="W33" s="56">
        <f t="shared" ref="W33:X33" si="19">SUM(W28+W29+W30+W31)</f>
        <v>22</v>
      </c>
      <c r="X33" s="56">
        <f t="shared" si="19"/>
        <v>22</v>
      </c>
      <c r="Y33" s="56">
        <f t="shared" ref="Y33:AC33" si="20">SUM(Y28+Y29+Y30)</f>
        <v>22</v>
      </c>
      <c r="Z33" s="56">
        <f t="shared" si="20"/>
        <v>22</v>
      </c>
      <c r="AA33" s="56">
        <f t="shared" si="20"/>
        <v>22</v>
      </c>
      <c r="AB33" s="56">
        <f t="shared" si="20"/>
        <v>22</v>
      </c>
      <c r="AC33" s="56">
        <f t="shared" si="20"/>
        <v>22</v>
      </c>
      <c r="AD33" s="56">
        <f t="shared" ref="AD33:AE33" si="21">SUM(AD28+AD29+AD30+AD31)</f>
        <v>22</v>
      </c>
      <c r="AE33" s="56">
        <f t="shared" si="21"/>
        <v>22</v>
      </c>
      <c r="AF33" s="56">
        <f t="shared" si="17"/>
        <v>22</v>
      </c>
      <c r="AG33" s="56">
        <f t="shared" si="17"/>
        <v>22</v>
      </c>
      <c r="AH33" s="56">
        <f t="shared" si="17"/>
        <v>22</v>
      </c>
      <c r="AI33" s="57">
        <f t="shared" si="17"/>
        <v>22</v>
      </c>
    </row>
    <row r="34" spans="1:35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</row>
    <row r="35" spans="1:35">
      <c r="A35" s="3"/>
      <c r="B35" s="4"/>
      <c r="C35" s="5"/>
      <c r="D35" s="5"/>
      <c r="E35" s="6"/>
      <c r="F35" s="7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</row>
    <row r="36" spans="1:35" ht="15.75">
      <c r="A36" s="80" t="s">
        <v>13</v>
      </c>
      <c r="B36" s="80"/>
      <c r="C36" s="80"/>
      <c r="D36" s="80"/>
      <c r="E36" s="52"/>
      <c r="F36" s="80" t="s">
        <v>14</v>
      </c>
      <c r="G36" s="80"/>
      <c r="H36" s="80"/>
      <c r="I36" s="80"/>
      <c r="J36" s="80"/>
      <c r="K36" s="80"/>
      <c r="L36" s="80"/>
      <c r="M36" s="80"/>
      <c r="N36" s="52"/>
      <c r="O36" s="52"/>
      <c r="P36" s="52"/>
      <c r="Q36" s="52"/>
      <c r="R36" s="52"/>
      <c r="S36" s="52"/>
      <c r="T36" s="1"/>
      <c r="U36" s="1"/>
      <c r="V36" s="1"/>
      <c r="W36" s="1"/>
      <c r="X36" s="80" t="s">
        <v>15</v>
      </c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</row>
    <row r="37" spans="1:35" ht="15.75">
      <c r="A37" s="8"/>
      <c r="B37" s="52"/>
      <c r="C37" s="52"/>
      <c r="D37" s="52"/>
      <c r="E37" s="8"/>
      <c r="F37" s="8"/>
      <c r="G37" s="8"/>
      <c r="H37" s="8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1"/>
      <c r="U37" s="1"/>
      <c r="V37" s="1"/>
      <c r="W37" s="1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8"/>
      <c r="AI37" s="8"/>
    </row>
    <row r="38" spans="1:35" ht="15.75">
      <c r="A38" s="8"/>
      <c r="B38" s="52"/>
      <c r="C38" s="52"/>
      <c r="D38" s="52"/>
      <c r="E38" s="8"/>
      <c r="F38" s="8"/>
      <c r="G38" s="8"/>
      <c r="H38" s="8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1"/>
      <c r="U38" s="1"/>
      <c r="V38" s="1"/>
      <c r="W38" s="1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8"/>
      <c r="AI38" s="8"/>
    </row>
    <row r="39" spans="1:35" ht="15.75">
      <c r="A39" s="8"/>
      <c r="B39" s="52"/>
      <c r="C39" s="52"/>
      <c r="D39" s="52"/>
      <c r="E39" s="8"/>
      <c r="F39" s="8"/>
      <c r="G39" s="8"/>
      <c r="H39" s="8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1"/>
      <c r="U39" s="1"/>
      <c r="V39" s="1"/>
      <c r="W39" s="1"/>
      <c r="X39" s="8"/>
      <c r="Y39" s="8"/>
      <c r="Z39" s="52"/>
      <c r="AA39" s="52"/>
      <c r="AB39" s="8"/>
      <c r="AC39" s="8"/>
      <c r="AD39" s="8"/>
      <c r="AE39" s="8"/>
      <c r="AF39" s="8"/>
      <c r="AG39" s="8"/>
      <c r="AH39" s="8"/>
      <c r="AI39" s="8"/>
    </row>
    <row r="40" spans="1:35" ht="15.75">
      <c r="A40" s="81" t="s">
        <v>35</v>
      </c>
      <c r="B40" s="81"/>
      <c r="C40" s="81"/>
      <c r="D40" s="81"/>
      <c r="E40" s="53"/>
      <c r="F40" s="81" t="s">
        <v>76</v>
      </c>
      <c r="G40" s="81"/>
      <c r="H40" s="81"/>
      <c r="I40" s="81"/>
      <c r="J40" s="81"/>
      <c r="K40" s="81"/>
      <c r="L40" s="81"/>
      <c r="M40" s="81"/>
      <c r="N40" s="52"/>
      <c r="O40" s="52"/>
      <c r="P40" s="52"/>
      <c r="Q40" s="52"/>
      <c r="R40" s="52"/>
      <c r="S40" s="52"/>
      <c r="T40" s="1"/>
      <c r="U40" s="1"/>
      <c r="V40" s="1"/>
      <c r="W40" s="1"/>
      <c r="X40" s="81" t="s">
        <v>59</v>
      </c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</row>
    <row r="41" spans="1:35" ht="15.75">
      <c r="A41" s="82" t="s">
        <v>16</v>
      </c>
      <c r="B41" s="82"/>
      <c r="C41" s="82"/>
      <c r="D41" s="82"/>
      <c r="E41" s="52"/>
      <c r="F41" s="80" t="s">
        <v>77</v>
      </c>
      <c r="G41" s="80"/>
      <c r="H41" s="80"/>
      <c r="I41" s="80"/>
      <c r="J41" s="80"/>
      <c r="K41" s="80"/>
      <c r="L41" s="80"/>
      <c r="M41" s="80"/>
      <c r="N41" s="52"/>
      <c r="O41" s="52"/>
      <c r="P41" s="52"/>
      <c r="Q41" s="52"/>
      <c r="R41" s="52"/>
      <c r="S41" s="52"/>
      <c r="T41" s="1"/>
      <c r="U41" s="1"/>
      <c r="V41" s="1"/>
      <c r="W41" s="1"/>
      <c r="X41" s="82" t="s">
        <v>60</v>
      </c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</row>
  </sheetData>
  <mergeCells count="25">
    <mergeCell ref="A33:F33"/>
    <mergeCell ref="A1:AI1"/>
    <mergeCell ref="A2:AI2"/>
    <mergeCell ref="A3:A5"/>
    <mergeCell ref="B3:B5"/>
    <mergeCell ref="C3:C5"/>
    <mergeCell ref="D3:D5"/>
    <mergeCell ref="E3:E5"/>
    <mergeCell ref="F3:F5"/>
    <mergeCell ref="G3:AI3"/>
    <mergeCell ref="A28:F28"/>
    <mergeCell ref="A29:F29"/>
    <mergeCell ref="A30:F30"/>
    <mergeCell ref="A31:F31"/>
    <mergeCell ref="A32:F32"/>
    <mergeCell ref="A41:D41"/>
    <mergeCell ref="F41:M41"/>
    <mergeCell ref="X41:AI41"/>
    <mergeCell ref="A34:S34"/>
    <mergeCell ref="A36:D36"/>
    <mergeCell ref="F36:M36"/>
    <mergeCell ref="X36:AI36"/>
    <mergeCell ref="A40:D40"/>
    <mergeCell ref="F40:M40"/>
    <mergeCell ref="X40:AI4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JANUARI 2024</vt:lpstr>
      <vt:lpstr>FEBRUARI 2024</vt:lpstr>
      <vt:lpstr>'JANUARI 2024'!Print_Area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2023-11-28T13:58:55Z</cp:lastPrinted>
  <dcterms:created xsi:type="dcterms:W3CDTF">2019-05-21T06:30:28Z</dcterms:created>
  <dcterms:modified xsi:type="dcterms:W3CDTF">2024-01-29T02:31:51Z</dcterms:modified>
</cp:coreProperties>
</file>