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360" yWindow="525" windowWidth="19815" windowHeight="7365" activeTab="0"/>
  </bookViews>
  <sheets>
    <sheet name="Worksheet" sheetId="1" r:id="rId1"/>
    <sheet name="Sheet1" sheetId="2" r:id="rId2"/>
  </sheets>
  <definedNames>
    <definedName name="_xlnm.Print_Area" localSheetId="0">Worksheet!$F$2:$AI$31</definedName>
  </definedNames>
  <calcPr calcId="124519"/>
</workbook>
</file>

<file path=xl/sharedStrings.xml><?xml version="1.0" encoding="utf-8"?>
<sst xmlns="http://schemas.openxmlformats.org/spreadsheetml/2006/main" uniqueCount="167" count="167">
  <si>
    <t>NUC</t>
  </si>
  <si>
    <t>Nama</t>
  </si>
  <si>
    <t>Jabatan</t>
  </si>
  <si>
    <t>Bulan</t>
  </si>
  <si>
    <t>Tahun</t>
  </si>
  <si>
    <t>KETENTUAN</t>
  </si>
  <si>
    <t>ANANDI JUNIANTO</t>
  </si>
  <si>
    <t>CLEANER</t>
  </si>
  <si>
    <t xml:space="preserve">UNTUK KETENTUAN SHIFT : </t>
  </si>
  <si>
    <t>MUHAMMAD LUTFHI RAHMAN</t>
  </si>
  <si>
    <t xml:space="preserve">Untuk Jadwal Kosong / Libur </t>
  </si>
  <si>
    <t>ILHAM PUTRA PRATAMA</t>
  </si>
  <si>
    <t xml:space="preserve">Mohon isi angka 4 supaya tidak kosong </t>
  </si>
  <si>
    <t>ALDI FIRMANSYAH</t>
  </si>
  <si>
    <t>Isi Angka 5 untuk MD1</t>
  </si>
  <si>
    <t>ALI RACHMAN</t>
  </si>
  <si>
    <t>Isi Angka 1 untuk HP</t>
  </si>
  <si>
    <t>BRIAN FATAHILLAH</t>
  </si>
  <si>
    <t>IMAM SYAFI I</t>
  </si>
  <si>
    <t>Isi Angka 7 untuk WD</t>
  </si>
  <si>
    <t>M SYAHRIL ILIAS</t>
  </si>
  <si>
    <t>Isi Angka 10 untuk HP 1</t>
  </si>
  <si>
    <t>DERI ANDRIA</t>
  </si>
  <si>
    <t>CS-GONDOLA</t>
  </si>
  <si>
    <t>Isi Angka 8 untuk MD2</t>
  </si>
  <si>
    <t>ANDI MAULANA</t>
  </si>
  <si>
    <t>Isi Angka 11 untuk HP 2</t>
  </si>
  <si>
    <t>DEVIN MANARWAN SOLAR</t>
  </si>
  <si>
    <t>Isi Angka 12 untuk HP3</t>
  </si>
  <si>
    <t>FIRMAN ADI RUKMANA</t>
  </si>
  <si>
    <t>Isi Angka 17 untuk HP 4</t>
  </si>
  <si>
    <t>MUHAMMAD PAHMI IDRIS</t>
  </si>
  <si>
    <t>MUHAMAD RIDWAN</t>
  </si>
  <si>
    <t>Isi Angka 19 untuk MD4</t>
  </si>
  <si>
    <t>AZIS SAPUTRA</t>
  </si>
  <si>
    <t>Isi Angka 2 untuk HS</t>
  </si>
  <si>
    <t>MUHAMAD KHOLIL</t>
  </si>
  <si>
    <t>Isi Angka 3 untuk HM</t>
  </si>
  <si>
    <t>AGUS MAULANA</t>
  </si>
  <si>
    <t>RICO NOFIANDRI</t>
  </si>
  <si>
    <t>NANA HARDIANA.R</t>
  </si>
  <si>
    <t>JOPI SARMANZA</t>
  </si>
  <si>
    <t>MISBAH HULZALAM</t>
  </si>
  <si>
    <t>SALHAMAN ALFARIZKY SAPUTRA</t>
  </si>
  <si>
    <t>CS-TOILET_ATTENDANT</t>
  </si>
  <si>
    <t>RANGGA OKTAVIA</t>
  </si>
  <si>
    <t>FAIZA AGUSTIN</t>
  </si>
  <si>
    <t>SITI HUMAIROH</t>
  </si>
  <si>
    <t>IBNU SHOLEH</t>
  </si>
  <si>
    <t>SANDY SAPUTRA</t>
  </si>
  <si>
    <t>GILANG MOHAMAD FAUZI</t>
  </si>
  <si>
    <t>ABDUL ROSID</t>
  </si>
  <si>
    <t>RIZKI MAULANA</t>
  </si>
  <si>
    <t>Schedule PT. Carefastindo</t>
  </si>
  <si>
    <t>SQ Res Apartment</t>
  </si>
  <si>
    <t>HOUSEKEEPING</t>
  </si>
  <si>
    <t>BULAN : APRIL 2024</t>
  </si>
  <si>
    <t>No</t>
  </si>
  <si>
    <t>NAMA KARYAWAN</t>
  </si>
  <si>
    <t>P</t>
  </si>
  <si>
    <t>R</t>
  </si>
  <si>
    <t>HP1</t>
  </si>
  <si>
    <t>MD3</t>
  </si>
  <si>
    <t>MD1</t>
  </si>
  <si>
    <t>S</t>
  </si>
  <si>
    <t>M</t>
  </si>
  <si>
    <t>OFF</t>
  </si>
  <si>
    <t>Total</t>
  </si>
  <si>
    <t>POSISI</t>
  </si>
  <si>
    <t>Plotingan</t>
  </si>
  <si>
    <t>Sen</t>
  </si>
  <si>
    <t>Sel</t>
  </si>
  <si>
    <t>Rab</t>
  </si>
  <si>
    <t>Kam</t>
  </si>
  <si>
    <t>Jum</t>
  </si>
  <si>
    <t>Sab</t>
  </si>
  <si>
    <t>Mgg</t>
  </si>
  <si>
    <t>Muhamad Jefri</t>
  </si>
  <si>
    <t>SUPERVISOR</t>
  </si>
  <si>
    <t>All Area</t>
  </si>
  <si>
    <t>Astri Agustin</t>
  </si>
  <si>
    <t>TEAM LEADER</t>
  </si>
  <si>
    <t>Abdul Hakim</t>
  </si>
  <si>
    <t>Deri Andrian</t>
  </si>
  <si>
    <t>GONDOLAMAN</t>
  </si>
  <si>
    <t>Nana Handriana R</t>
  </si>
  <si>
    <t>Jopi Sarmanza</t>
  </si>
  <si>
    <t>Sandi</t>
  </si>
  <si>
    <t>Riski Maulana</t>
  </si>
  <si>
    <t>Muhamad Pahmi Idris</t>
  </si>
  <si>
    <t>CSO</t>
  </si>
  <si>
    <t>Toilet &amp; MO</t>
  </si>
  <si>
    <t>Brian Fatahilah</t>
  </si>
  <si>
    <t>Fasilitas Lantai 1 Towwer D</t>
  </si>
  <si>
    <t>Faiza Agustin</t>
  </si>
  <si>
    <t>Lobby Towwer D</t>
  </si>
  <si>
    <t>Rico Nofriandi</t>
  </si>
  <si>
    <t>Lobby Towwer E</t>
  </si>
  <si>
    <t>Aziz Syahputra</t>
  </si>
  <si>
    <t>Ring Area Luar Area Extenal</t>
  </si>
  <si>
    <t>Abdul Rosid</t>
  </si>
  <si>
    <t>Ring Area Dalam Area External</t>
  </si>
  <si>
    <t>Aldi Firmansyah</t>
  </si>
  <si>
    <t>Corridor 26 -2 Towwer D</t>
  </si>
  <si>
    <t>Misbahuladzam</t>
  </si>
  <si>
    <t>Besment 2,3,4,&amp;5</t>
  </si>
  <si>
    <t>M Syahril Ilias</t>
  </si>
  <si>
    <t>Lantai 1 Towwer E</t>
  </si>
  <si>
    <t>Devin Manarwan Solar</t>
  </si>
  <si>
    <t>Team GC</t>
  </si>
  <si>
    <t>Ibnu Soleh</t>
  </si>
  <si>
    <t>Ilham Putra Pratama</t>
  </si>
  <si>
    <t>Team GC/Khusus Kolam</t>
  </si>
  <si>
    <t>Sfift 2 ( 14:00 - 22:15 )</t>
  </si>
  <si>
    <t>Firman Adi Rukmana</t>
  </si>
  <si>
    <t>Lobby Towwer  Towwer E</t>
  </si>
  <si>
    <t>Agus Maulana</t>
  </si>
  <si>
    <t>Imam Syafi'i</t>
  </si>
  <si>
    <t>Anandi Junianto</t>
  </si>
  <si>
    <t>Siti Humairoh</t>
  </si>
  <si>
    <t>M. Luthfi R</t>
  </si>
  <si>
    <t>Salhaman Alfarizky</t>
  </si>
  <si>
    <t xml:space="preserve"> Lantai 1 Towwer E</t>
  </si>
  <si>
    <t>Andi Maulana</t>
  </si>
  <si>
    <t>Area Fasilitas Lantai 1 Towwer D</t>
  </si>
  <si>
    <t>Rangga Oktavia</t>
  </si>
  <si>
    <t>Ali Rahman</t>
  </si>
  <si>
    <t>Reliver</t>
  </si>
  <si>
    <t>Muhammad  Ridwan</t>
  </si>
  <si>
    <t>Muhammad Kholil</t>
  </si>
  <si>
    <t>TOTAL</t>
  </si>
  <si>
    <t>SHIFT PAGI</t>
  </si>
  <si>
    <t>SHIFT SIANG</t>
  </si>
  <si>
    <t>SHIFT PAGI 1</t>
  </si>
  <si>
    <t>SHIFT MD1</t>
  </si>
  <si>
    <t>SHIFT MD3</t>
  </si>
  <si>
    <t>SHIFT MALAM</t>
  </si>
  <si>
    <t>REGULER</t>
  </si>
  <si>
    <t>P   (Shift Pagi)</t>
  </si>
  <si>
    <t>Pkl 06.00 - 14.00 Wib</t>
  </si>
  <si>
    <t>R   (Reguler)</t>
  </si>
  <si>
    <t>Pkl 07.00 - 15.00 Wib</t>
  </si>
  <si>
    <t>MD1 ( Midle 1 )</t>
  </si>
  <si>
    <t>Pkl 10:00 - 18.00 Wib</t>
  </si>
  <si>
    <t>MD3 ( Midle 3 )</t>
  </si>
  <si>
    <t>Pkl 08:00 - 16.00 Wib</t>
  </si>
  <si>
    <t>S   (Shift Siang)</t>
  </si>
  <si>
    <t>Pkl 14.00 - 22.00 Wib</t>
  </si>
  <si>
    <t>M   (Shift Malam)</t>
  </si>
  <si>
    <t>Pkl 22.00 - 06.00 Wib</t>
  </si>
  <si>
    <t>Off</t>
  </si>
  <si>
    <t>Libur Karyawan</t>
  </si>
  <si>
    <t>Di Buat Oleh</t>
  </si>
  <si>
    <t>Mengetahui</t>
  </si>
  <si>
    <t>Diperiksa oleh,</t>
  </si>
  <si>
    <t>Disetujui oleh,</t>
  </si>
  <si>
    <t>Amir Yahya</t>
  </si>
  <si>
    <t>Irman</t>
  </si>
  <si>
    <t>Mochamad Rizal</t>
  </si>
  <si>
    <t>Rifky Baisa</t>
  </si>
  <si>
    <t>Supervisor</t>
  </si>
  <si>
    <t>Oprasional Manager</t>
  </si>
  <si>
    <t>Supervisor Houskeeping</t>
  </si>
  <si>
    <t>Manager HRGA</t>
  </si>
  <si>
    <t>Apartment Manager</t>
  </si>
  <si>
    <t>Isi Angka 4 untuk 4</t>
  </si>
  <si>
    <t>Isi Angka 9 untuk 9</t>
  </si>
</sst>
</file>

<file path=xl/styles.xml><?xml version="1.0" encoding="utf-8"?>
<styleSheet xmlns="http://schemas.openxmlformats.org/spreadsheetml/2006/main">
  <numFmts count="3">
    <numFmt numFmtId="0" formatCode="General"/>
    <numFmt numFmtId="164" formatCode="@\ * &quot;:&quot;"/>
    <numFmt numFmtId="15" formatCode="d-mmm-yy"/>
  </numFmts>
  <fonts count="35">
    <font>
      <name val="Calibri"/>
      <sz val="11"/>
    </font>
    <font>
      <name val="Calibri"/>
      <sz val="11"/>
      <color rgb="FF000000"/>
    </font>
    <font>
      <name val="Times New Roman"/>
      <sz val="11"/>
      <color rgb="FF000000"/>
    </font>
    <font>
      <name val="bosun"/>
      <sz val="11"/>
      <color rgb="FF000000"/>
    </font>
    <font>
      <name val="Times New Roman"/>
      <sz val="12"/>
      <color rgb="FF000000"/>
    </font>
    <font>
      <name val="bosun"/>
      <b/>
      <u/>
      <sz val="16"/>
      <color rgb="FF000000"/>
    </font>
    <font>
      <name val="bosun"/>
      <b/>
      <u/>
      <sz val="18"/>
    </font>
    <font>
      <name val="bosun"/>
      <b/>
      <u/>
      <sz val="20"/>
    </font>
    <font>
      <name val="bosun"/>
      <b/>
      <u/>
      <sz val="18"/>
      <color rgb="FF000000"/>
    </font>
    <font>
      <name val="bosun"/>
      <b/>
      <u/>
      <sz val="20"/>
      <color rgb="FF000000"/>
    </font>
    <font>
      <name val="bosun"/>
      <b/>
      <u/>
      <sz val="16"/>
      <color rgb="FFFF0000"/>
    </font>
    <font>
      <name val="bosun"/>
      <sz val="12"/>
      <color rgb="FFFF0000"/>
    </font>
    <font>
      <name val="bosun"/>
      <b/>
      <u/>
      <sz val="16"/>
    </font>
    <font>
      <name val="Times New Roman"/>
      <sz val="18"/>
      <color rgb="FF000000"/>
    </font>
    <font>
      <name val="bosun"/>
      <sz val="22"/>
    </font>
    <font>
      <name val="bosun"/>
      <b/>
      <sz val="20"/>
      <color rgb="FF000000"/>
    </font>
    <font>
      <name val="bosun"/>
      <b/>
      <sz val="20"/>
    </font>
    <font>
      <name val="bosun"/>
      <b/>
      <sz val="20"/>
      <color rgb="FFFF0000"/>
    </font>
    <font>
      <name val="Times New Roman"/>
      <sz val="17"/>
      <color rgb="FF000000"/>
    </font>
    <font>
      <name val="bosun"/>
      <charset val="1"/>
      <sz val="20"/>
      <color rgb="FF000000"/>
    </font>
    <font>
      <name val="Calibri"/>
      <sz val="20"/>
      <color rgb="FF000000"/>
    </font>
    <font>
      <name val="Bosun"/>
      <charset val="1"/>
      <sz val="20"/>
    </font>
    <font>
      <name val="Bosun"/>
      <b/>
      <sz val="20"/>
    </font>
    <font>
      <name val="Calibri"/>
      <sz val="20"/>
      <color rgb="FF000000"/>
    </font>
    <font>
      <name val="Calibri"/>
      <sz val="20"/>
    </font>
    <font>
      <name val="Times New Roman"/>
      <sz val="20"/>
      <color rgb="FF000000"/>
    </font>
    <font>
      <name val="bosun"/>
      <sz val="20"/>
      <color rgb="FF000000"/>
    </font>
    <font>
      <name val="bosun"/>
      <b/>
      <charset val="1"/>
      <sz val="20"/>
      <color rgb="FF000000"/>
    </font>
    <font>
      <name val="Calibri"/>
      <b/>
      <sz val="20"/>
      <color rgb="FF000000"/>
    </font>
    <font>
      <name val="Times New Roman"/>
      <sz val="20"/>
    </font>
    <font>
      <name val="Times New Roman"/>
      <sz val="14"/>
      <color rgb="FF000000"/>
    </font>
    <font>
      <name val="bosun"/>
      <b/>
      <sz val="20"/>
      <color rgb="FF000000"/>
    </font>
    <font>
      <name val="bosun"/>
      <sz val="12"/>
      <color rgb="FF000000"/>
    </font>
    <font>
      <name val="bosun"/>
      <b/>
      <sz val="12"/>
      <color rgb="FF000000"/>
    </font>
    <font>
      <name val="Calibri"/>
      <sz val="11"/>
      <color rgb="FF000000"/>
    </font>
  </fonts>
  <fills count="9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4" fillId="0" borderId="0">
      <alignment vertical="bottom"/>
      <protection locked="0" hidden="0"/>
    </xf>
  </cellStyleXfs>
  <cellXfs count="217">
    <xf numFmtId="0" fontId="0" fillId="0" borderId="0" xfId="0">
      <alignment vertical="center"/>
    </xf>
    <xf numFmtId="0" fontId="1" fillId="0" borderId="0" xfId="0" applyFill="1" applyAlignment="1">
      <alignment vertical="bottom"/>
    </xf>
    <xf numFmtId="0" fontId="2" fillId="0" borderId="0" xfId="0" applyFont="1" applyAlignment="1">
      <alignment vertical="bottom"/>
    </xf>
    <xf numFmtId="0" fontId="3" fillId="0" borderId="0" xfId="0" applyFont="1" applyAlignment="1">
      <alignment vertical="bottom"/>
    </xf>
    <xf numFmtId="0" fontId="3" fillId="0" borderId="0" xfId="0" applyFont="1" applyAlignment="1">
      <alignment horizontal="center" vertical="bottom"/>
    </xf>
    <xf numFmtId="0" fontId="2" fillId="0" borderId="0" xfId="0" applyFont="1" applyFill="1" applyAlignment="1">
      <alignment vertical="bottom"/>
    </xf>
    <xf numFmtId="0" fontId="4" fillId="0" borderId="0" xfId="0" applyFont="1" applyAlignment="1">
      <alignment horizontal="center" vertical="bottom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quotePrefix="1">
      <alignment vertical="center"/>
    </xf>
    <xf numFmtId="0" fontId="11" fillId="0" borderId="0" xfId="0" applyFont="1" applyAlignment="1">
      <alignment vertical="bottom"/>
    </xf>
    <xf numFmtId="0" fontId="10" fillId="0" borderId="0" xfId="0" applyFont="1" applyFill="1" quotePrefix="1">
      <alignment vertical="center"/>
    </xf>
    <xf numFmtId="0" fontId="6" fillId="0" borderId="0" xfId="0" applyFont="1" applyAlignment="1" quotePrefix="1">
      <alignment horizontal="center" vertical="center"/>
    </xf>
    <xf numFmtId="0" fontId="7" fillId="0" borderId="0" xfId="0" applyFont="1" quotePrefix="1">
      <alignment vertical="center"/>
    </xf>
    <xf numFmtId="0" fontId="12" fillId="0" borderId="0" xfId="0" applyFont="1" quotePrefix="1">
      <alignment vertical="center"/>
    </xf>
    <xf numFmtId="0" fontId="6" fillId="0" borderId="0" xfId="0" applyFont="1" quotePrefix="1">
      <alignment vertical="center"/>
    </xf>
    <xf numFmtId="0" fontId="13" fillId="0" borderId="0" xfId="0" applyFont="1" applyAlignment="1">
      <alignment vertical="bottom"/>
    </xf>
    <xf numFmtId="0" fontId="12" fillId="0" borderId="0" xfId="0" applyFont="1" applyAlignment="1" quotePrefix="1">
      <alignment horizontal="center" vertical="center"/>
    </xf>
    <xf numFmtId="0" fontId="14" fillId="0" borderId="1" xfId="0" applyFont="1" applyBorder="1" applyAlignment="1">
      <alignment horizontal="left" vertical="bottom"/>
    </xf>
    <xf numFmtId="0" fontId="3" fillId="0" borderId="0" xfId="0" applyFont="1" applyFill="1" applyAlignment="1">
      <alignment horizontal="center" vertical="bottom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quotePrefix="1">
      <alignment vertical="center"/>
    </xf>
    <xf numFmtId="0" fontId="15" fillId="2" borderId="4" xfId="0" applyFont="1" applyFill="1" applyBorder="1" quotePrefix="1">
      <alignment vertical="center"/>
    </xf>
    <xf numFmtId="0" fontId="15" fillId="2" borderId="5" xfId="0" applyFont="1" applyFill="1" applyBorder="1" quotePrefix="1">
      <alignment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/>
    </xf>
    <xf numFmtId="0" fontId="18" fillId="0" borderId="0" xfId="0" applyFont="1" applyAlignment="1">
      <alignment vertical="bottom"/>
    </xf>
    <xf numFmtId="0" fontId="19" fillId="5" borderId="23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left" vertical="center"/>
    </xf>
    <xf numFmtId="0" fontId="20" fillId="5" borderId="23" xfId="0" applyFont="1" applyFill="1" applyBorder="1" applyAlignment="1">
      <alignment horizontal="center" vertical="center"/>
    </xf>
    <xf numFmtId="0" fontId="21" fillId="5" borderId="24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5" borderId="25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bottom"/>
    </xf>
    <xf numFmtId="0" fontId="20" fillId="0" borderId="9" xfId="0" applyFont="1" applyBorder="1" applyAlignment="1">
      <alignment horizontal="left" vertical="center"/>
    </xf>
    <xf numFmtId="0" fontId="20" fillId="0" borderId="9" xfId="0" applyFont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left" vertical="center"/>
    </xf>
    <xf numFmtId="0" fontId="23" fillId="5" borderId="11" xfId="1" applyFont="1" applyFill="1" applyBorder="1" applyAlignment="1">
      <alignment horizontal="left" vertical="center"/>
    </xf>
    <xf numFmtId="0" fontId="23" fillId="5" borderId="4" xfId="1" applyFont="1" applyFill="1" applyBorder="1" applyAlignment="1">
      <alignment horizontal="left" vertical="center"/>
    </xf>
    <xf numFmtId="0" fontId="24" fillId="5" borderId="11" xfId="1" applyFont="1" applyFill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5" fillId="0" borderId="4" xfId="0" applyFont="1" applyBorder="1" applyAlignment="1">
      <alignment vertical="bottom"/>
    </xf>
    <xf numFmtId="0" fontId="19" fillId="6" borderId="4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6" borderId="28" xfId="0" applyFont="1" applyFill="1" applyBorder="1" applyAlignment="1">
      <alignment horizontal="center" vertical="center"/>
    </xf>
    <xf numFmtId="0" fontId="19" fillId="6" borderId="29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21" fillId="7" borderId="25" xfId="0" applyFont="1" applyFill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bottom"/>
    </xf>
    <xf numFmtId="0" fontId="26" fillId="0" borderId="0" xfId="0" applyFont="1" applyAlignment="1">
      <alignment vertical="bottom"/>
    </xf>
    <xf numFmtId="0" fontId="27" fillId="0" borderId="0" xfId="0" applyFont="1">
      <alignment vertical="center"/>
    </xf>
    <xf numFmtId="0" fontId="28" fillId="8" borderId="31" xfId="0" applyFont="1" applyFill="1" applyBorder="1">
      <alignment vertical="center"/>
    </xf>
    <xf numFmtId="0" fontId="26" fillId="8" borderId="32" xfId="0" applyFont="1" applyFill="1" applyBorder="1" applyAlignment="1">
      <alignment horizontal="center" vertical="center"/>
    </xf>
    <xf numFmtId="0" fontId="26" fillId="0" borderId="11" xfId="0" applyFont="1" applyBorder="1">
      <alignment vertical="center"/>
    </xf>
    <xf numFmtId="0" fontId="28" fillId="8" borderId="28" xfId="0" applyFont="1" applyFill="1" applyBorder="1">
      <alignment vertical="center"/>
    </xf>
    <xf numFmtId="0" fontId="26" fillId="8" borderId="11" xfId="0" applyFont="1" applyFill="1" applyBorder="1" applyAlignment="1">
      <alignment horizontal="center" vertical="center"/>
    </xf>
    <xf numFmtId="0" fontId="26" fillId="8" borderId="26" xfId="0" applyFont="1" applyFill="1" applyBorder="1" applyAlignment="1">
      <alignment horizontal="center" vertical="center"/>
    </xf>
    <xf numFmtId="0" fontId="28" fillId="3" borderId="28" xfId="0" applyFont="1" applyFill="1" applyBorder="1">
      <alignment vertical="center"/>
    </xf>
    <xf numFmtId="0" fontId="26" fillId="3" borderId="11" xfId="0" applyFont="1" applyFill="1" applyBorder="1" applyAlignment="1">
      <alignment horizontal="center" vertical="center"/>
    </xf>
    <xf numFmtId="0" fontId="26" fillId="3" borderId="26" xfId="0" applyFont="1" applyFill="1" applyBorder="1" applyAlignment="1">
      <alignment horizontal="center" vertical="center"/>
    </xf>
    <xf numFmtId="0" fontId="28" fillId="0" borderId="33" xfId="0" applyFont="1" applyBorder="1">
      <alignment vertical="center"/>
    </xf>
    <xf numFmtId="0" fontId="26" fillId="0" borderId="34" xfId="0" applyFont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164" fontId="26" fillId="0" borderId="0" xfId="0" applyNumberFormat="1" applyFont="1">
      <alignment vertical="center"/>
    </xf>
    <xf numFmtId="0" fontId="26" fillId="0" borderId="0" xfId="0" applyFont="1" applyAlignment="1">
      <alignment horizontal="left" vertical="bottom"/>
    </xf>
    <xf numFmtId="0" fontId="25" fillId="0" borderId="0" xfId="0" applyFont="1" applyAlignment="1">
      <alignment vertical="bottom"/>
    </xf>
    <xf numFmtId="0" fontId="26" fillId="0" borderId="0" xfId="0" applyFont="1" applyFill="1" applyAlignment="1">
      <alignment horizontal="left" vertical="bottom"/>
    </xf>
    <xf numFmtId="0" fontId="26" fillId="0" borderId="0" xfId="0" applyFont="1" applyAlignment="1">
      <alignment horizontal="center" vertical="bottom"/>
    </xf>
    <xf numFmtId="0" fontId="26" fillId="0" borderId="0" xfId="0" applyFont="1" applyBorder="1" applyAlignment="1">
      <alignment horizontal="center" vertical="bottom"/>
    </xf>
    <xf numFmtId="0" fontId="9" fillId="0" borderId="0" xfId="0" applyFont="1" applyBorder="1" applyAlignment="1">
      <alignment horizontal="center" vertical="center"/>
    </xf>
    <xf numFmtId="0" fontId="26" fillId="0" borderId="0" xfId="0" applyFont="1" applyBorder="1" applyAlignment="1" quotePrefix="1">
      <alignment horizontal="left" vertical="center"/>
    </xf>
    <xf numFmtId="0" fontId="26" fillId="0" borderId="0" xfId="0" applyFont="1">
      <alignment vertical="center"/>
    </xf>
    <xf numFmtId="0" fontId="26" fillId="0" borderId="0" xfId="0" applyFont="1" applyAlignment="1">
      <alignment vertical="top" wrapText="1"/>
    </xf>
    <xf numFmtId="0" fontId="26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164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top" wrapText="1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bottom"/>
    </xf>
    <xf numFmtId="0" fontId="26" fillId="0" borderId="0" xfId="0" applyFont="1" applyAlignment="1" quotePrefix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15" fontId="29" fillId="0" borderId="0" xfId="0" applyNumberFormat="1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30" fillId="0" borderId="0" xfId="0" applyFont="1" applyAlignment="1">
      <alignment vertical="bottom"/>
    </xf>
    <xf numFmtId="0" fontId="26" fillId="0" borderId="2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0" xfId="0" applyFont="1" applyFill="1">
      <alignment vertical="center"/>
    </xf>
    <xf numFmtId="0" fontId="31" fillId="0" borderId="11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30" fillId="0" borderId="0" xfId="0" applyFont="1" applyAlignment="1">
      <alignment horizontal="center" vertical="bottom"/>
    </xf>
    <xf numFmtId="0" fontId="26" fillId="0" borderId="10" xfId="0" applyFont="1" applyBorder="1" applyAlignment="1">
      <alignment horizontal="center" vertical="bottom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bottom"/>
    </xf>
    <xf numFmtId="0" fontId="31" fillId="0" borderId="4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15" fillId="0" borderId="40" xfId="0" applyFont="1" applyBorder="1">
      <alignment vertical="center"/>
    </xf>
    <xf numFmtId="0" fontId="15" fillId="0" borderId="0" xfId="0" applyFont="1">
      <alignment vertical="center"/>
    </xf>
    <xf numFmtId="0" fontId="26" fillId="0" borderId="41" xfId="0" applyFont="1" applyBorder="1" applyAlignment="1">
      <alignment vertical="bottom"/>
    </xf>
    <xf numFmtId="0" fontId="15" fillId="0" borderId="42" xfId="0" applyFont="1" applyBorder="1">
      <alignment vertical="center"/>
    </xf>
    <xf numFmtId="0" fontId="15" fillId="0" borderId="0" xfId="0" applyFont="1" applyBorder="1">
      <alignment vertical="center"/>
    </xf>
    <xf numFmtId="0" fontId="26" fillId="0" borderId="0" xfId="0" applyFont="1" applyBorder="1" applyAlignment="1">
      <alignment vertical="bottom"/>
    </xf>
    <xf numFmtId="0" fontId="26" fillId="0" borderId="43" xfId="0" applyFont="1" applyBorder="1" applyAlignment="1">
      <alignment vertical="bottom"/>
    </xf>
    <xf numFmtId="0" fontId="26" fillId="0" borderId="44" xfId="0" applyFont="1" applyBorder="1" applyAlignment="1">
      <alignment horizontal="center" vertical="bottom"/>
    </xf>
    <xf numFmtId="0" fontId="15" fillId="0" borderId="4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9" fillId="0" borderId="0" xfId="0" applyFont="1" applyAlignment="1">
      <alignment vertical="bottom"/>
    </xf>
    <xf numFmtId="0" fontId="26" fillId="0" borderId="23" xfId="0" applyFont="1" applyBorder="1" applyAlignment="1">
      <alignment horizontal="center" vertical="bottom"/>
    </xf>
    <xf numFmtId="0" fontId="15" fillId="0" borderId="45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9" fillId="0" borderId="0" xfId="0" applyFont="1" applyFill="1" applyAlignment="1">
      <alignment vertical="bottom"/>
    </xf>
    <xf numFmtId="0" fontId="31" fillId="0" borderId="47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bottom"/>
    </xf>
    <xf numFmtId="0" fontId="26" fillId="0" borderId="4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bottom"/>
    </xf>
    <xf numFmtId="0" fontId="31" fillId="0" borderId="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bottom"/>
    </xf>
    <xf numFmtId="0" fontId="15" fillId="0" borderId="4" xfId="0" applyFont="1" applyBorder="1" applyAlignment="1">
      <alignment horizontal="center" vertical="bottom"/>
    </xf>
    <xf numFmtId="0" fontId="15" fillId="0" borderId="29" xfId="0" applyFont="1" applyBorder="1" applyAlignment="1">
      <alignment horizontal="center" vertical="bottom"/>
    </xf>
    <xf numFmtId="0" fontId="26" fillId="0" borderId="0" xfId="0" applyFont="1" applyFill="1" applyAlignment="1">
      <alignment vertical="bottom"/>
    </xf>
    <xf numFmtId="0" fontId="31" fillId="0" borderId="30" xfId="0" applyFont="1" applyBorder="1" applyAlignment="1">
      <alignment horizontal="center" vertical="bottom"/>
    </xf>
    <xf numFmtId="0" fontId="31" fillId="0" borderId="4" xfId="0" applyFont="1" applyBorder="1" applyAlignment="1">
      <alignment horizontal="center" vertical="bottom"/>
    </xf>
    <xf numFmtId="0" fontId="31" fillId="0" borderId="25" xfId="0" applyFont="1" applyBorder="1" applyAlignment="1">
      <alignment horizontal="center" vertical="bottom"/>
    </xf>
    <xf numFmtId="0" fontId="15" fillId="0" borderId="30" xfId="0" applyFont="1" applyBorder="1" applyAlignment="1">
      <alignment horizontal="center" vertical="bottom"/>
    </xf>
    <xf numFmtId="0" fontId="15" fillId="0" borderId="25" xfId="0" applyFont="1" applyBorder="1" applyAlignment="1">
      <alignment horizontal="center" vertical="bottom"/>
    </xf>
    <xf numFmtId="0" fontId="15" fillId="0" borderId="0" xfId="0" applyFont="1" applyAlignment="1">
      <alignment vertical="bottom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4" fillId="0" borderId="0" xfId="0" applyFont="1" applyAlignment="1">
      <alignment vertical="bottom"/>
    </xf>
    <xf numFmtId="0" fontId="4" fillId="0" borderId="0" xfId="0" applyFont="1" applyFill="1" applyAlignment="1">
      <alignment horizontal="center" vertical="bottom"/>
    </xf>
    <xf numFmtId="0" fontId="32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32" fillId="0" borderId="0" xfId="0" applyFont="1" applyAlignment="1">
      <alignment vertical="bottom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bottom"/>
    </xf>
    <xf numFmtId="0" fontId="33" fillId="0" borderId="0" xfId="0" applyFont="1" applyAlignment="1">
      <alignment horizontal="center" vertical="bottom"/>
    </xf>
  </cellXfs>
  <cellStyles count="2">
    <cellStyle name="常规" xfId="0" builtinId="0"/>
    <cellStyle name="Normal 2 2 3" xfId="1"/>
  </cellStyles>
  <dxfs count="8">
    <dxf>
      <font>
        <color rgb="FF000000"/>
      </font>
    </dxf>
    <dxf>
      <font>
        <color rgb="FFFFFFFF"/>
      </font>
      <fill>
        <patternFill>
          <f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</dxf>
    <dxf>
      <font>
        <color rgb="FF000000"/>
      </font>
    </dxf>
    <dxf>
      <font>
        <color rgb="FFFFFFFF"/>
      </font>
      <fill>
        <patternFill>
          <bgColor rgb="FFFF0000"/>
        </patternFill>
      </fill>
    </dxf>
    <dxf>
      <font>
        <color rgb="FF000000"/>
      </font>
    </dxf>
    <dxf>
      <font>
        <color rgb="FFFFFFFF"/>
      </font>
      <fill>
        <patternFill patternType="solid">
          <bgColor rgb="FFFF0000"/>
        </patternFill>
      </fill>
    </dxf>
  </dxfs>
  <tableStyles defaultTableStyle="TableStyleMedium9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www.wps.cn/officeDocument/2020/cellImage" Target="cellimages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0.jpeg"/><Relationship Id="rId2" Type="http://schemas.openxmlformats.org/officeDocument/2006/relationships/image" Target="../media/image1.png"/><Relationship Id="rId3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253489</xdr:colOff>
      <xdr:row>1</xdr:row>
      <xdr:rowOff>24928</xdr:rowOff>
    </xdr:from>
    <xdr:to>
      <xdr:col>1</xdr:col>
      <xdr:colOff>749993</xdr:colOff>
      <xdr:row>4</xdr:row>
      <xdr:rowOff>228302</xdr:rowOff>
    </xdr:to>
    <xdr:pic>
      <xdr:nvPicPr>
        <xdr:cNvPr id="2" name="Picture 3" descr="cf ok.jpg"/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253999" y="274573"/>
          <a:ext cx="2049690" cy="94462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34</xdr:col>
      <xdr:colOff>205852</xdr:colOff>
      <xdr:row>1</xdr:row>
      <xdr:rowOff>126637</xdr:rowOff>
    </xdr:from>
    <xdr:to>
      <xdr:col>36</xdr:col>
      <xdr:colOff>190207</xdr:colOff>
      <xdr:row>4</xdr:row>
      <xdr:rowOff>139303</xdr:rowOff>
    </xdr:to>
    <xdr:pic>
      <xdr:nvPicPr>
        <xdr:cNvPr id="3" name="Picture 2" descr=" 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0791150" y="376668"/>
          <a:ext cx="1622618" cy="76016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38</xdr:col>
      <xdr:colOff>2931</xdr:colOff>
      <xdr:row>1</xdr:row>
      <xdr:rowOff>37891</xdr:rowOff>
    </xdr:from>
    <xdr:to>
      <xdr:col>42</xdr:col>
      <xdr:colOff>430575</xdr:colOff>
      <xdr:row>4</xdr:row>
      <xdr:rowOff>177031</xdr:rowOff>
    </xdr:to>
    <xdr:pic>
      <xdr:nvPicPr>
        <xdr:cNvPr id="4" name="Picture 3" descr=" "/>
        <xdr:cNvPicPr/>
      </xdr:nvPicPr>
      <xdr:blipFill>
        <a:blip xmlns:r="http://schemas.openxmlformats.org/officeDocument/2006/relationships" r:embed="rId3"/>
        <a:srcRect r="14477" l="14162" t="22089" b="20207"/>
        <a:stretch>
          <a:fillRect/>
        </a:stretch>
      </xdr:blipFill>
      <xdr:spPr>
        <a:xfrm>
          <a:off x="33445922" y="295275"/>
          <a:ext cx="3265998" cy="87470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5</xdr:col>
      <xdr:colOff>475931</xdr:colOff>
      <xdr:row>65</xdr:row>
      <xdr:rowOff>62820</xdr:rowOff>
    </xdr:from>
    <xdr:to>
      <xdr:col>8</xdr:col>
      <xdr:colOff>296428</xdr:colOff>
      <xdr:row>69</xdr:row>
      <xdr:rowOff>49857</xdr:rowOff>
    </xdr:to>
    <xdr:pic>
      <xdr:nvPicPr>
        <xdr:cNvPr id="5" name="Picture 3" descr=" "/>
        <xdr:cNvPicPr/>
      </xdr:nvPicPr>
      <xdr:blipFill>
        <a:blip xmlns:r="http://schemas.openxmlformats.org/officeDocument/2006/relationships" r:embed="rId4"/>
        <a:srcRect r="27344" l="30267" t="36445" b="27976"/>
        <a:stretch>
          <a:fillRect/>
        </a:stretch>
      </xdr:blipFill>
      <xdr:spPr>
        <a:xfrm rot="16200000">
          <a:off x="11010711" y="27560776"/>
          <a:ext cx="973289" cy="2306412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K31"/>
  <sheetViews>
    <sheetView tabSelected="1" workbookViewId="0">
      <selection activeCell="F4" sqref="F4:AI4"/>
    </sheetView>
  </sheetViews>
  <sheetFormatPr defaultRowHeight="15.0" defaultColWidth="10"/>
  <cols>
    <col min="1" max="1" customWidth="1" bestFit="1" width="9.285156" style="0"/>
    <col min="2" max="2" customWidth="1" bestFit="1" width="31.710938" style="0"/>
    <col min="3" max="3" customWidth="1" bestFit="1" width="23.425781" style="0"/>
    <col min="4" max="5" customWidth="1" bestFit="1" width="7.0" style="0"/>
    <col min="6" max="10" customWidth="1" bestFit="1" width="2.7109375" style="0"/>
    <col min="11" max="11" customWidth="1" bestFit="1" width="3.0" style="0"/>
    <col min="12" max="14" customWidth="1" bestFit="1" width="2.7109375" style="0"/>
    <col min="15" max="35" customWidth="1" bestFit="1" width="3.0" style="0"/>
  </cols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1.0</v>
      </c>
      <c r="G1">
        <v>2.0</v>
      </c>
      <c r="H1">
        <v>3.0</v>
      </c>
      <c r="I1">
        <v>4.0</v>
      </c>
      <c r="J1">
        <v>5.0</v>
      </c>
      <c r="K1">
        <v>6.0</v>
      </c>
      <c r="L1">
        <v>7.0</v>
      </c>
      <c r="M1">
        <v>8.0</v>
      </c>
      <c r="N1">
        <v>9.0</v>
      </c>
      <c r="O1">
        <v>10.0</v>
      </c>
      <c r="P1">
        <v>11.0</v>
      </c>
      <c r="Q1">
        <v>12.0</v>
      </c>
      <c r="R1">
        <v>13.0</v>
      </c>
      <c r="S1">
        <v>14.0</v>
      </c>
      <c r="T1">
        <v>15.0</v>
      </c>
      <c r="U1">
        <v>16.0</v>
      </c>
      <c r="V1">
        <v>17.0</v>
      </c>
      <c r="W1">
        <v>18.0</v>
      </c>
      <c r="X1">
        <v>19.0</v>
      </c>
      <c r="Y1">
        <v>20.0</v>
      </c>
      <c r="Z1">
        <v>21.0</v>
      </c>
      <c r="AA1">
        <v>22.0</v>
      </c>
      <c r="AB1">
        <v>23.0</v>
      </c>
      <c r="AC1">
        <v>24.0</v>
      </c>
      <c r="AD1">
        <v>25.0</v>
      </c>
      <c r="AE1">
        <v>26.0</v>
      </c>
      <c r="AF1">
        <v>27.0</v>
      </c>
      <c r="AG1">
        <v>28.0</v>
      </c>
      <c r="AH1">
        <v>29.0</v>
      </c>
      <c r="AI1">
        <v>30.0</v>
      </c>
      <c r="AJ1" t="s">
        <v>5</v>
      </c>
    </row>
    <row r="2" spans="8:8">
      <c r="A2">
        <v>1016673.0</v>
      </c>
      <c r="B2" t="s">
        <v>6</v>
      </c>
      <c r="C2" t="s">
        <v>7</v>
      </c>
      <c r="D2">
        <v>4.0</v>
      </c>
      <c r="E2">
        <v>2024.0</v>
      </c>
      <c r="F2">
        <v>2.0</v>
      </c>
      <c r="G2">
        <v>2.0</v>
      </c>
      <c r="H2">
        <v>2.0</v>
      </c>
      <c r="I2">
        <v>4.0</v>
      </c>
      <c r="J2">
        <v>2.0</v>
      </c>
      <c r="K2">
        <v>2.0</v>
      </c>
      <c r="L2">
        <v>2.0</v>
      </c>
      <c r="M2">
        <v>2.0</v>
      </c>
      <c r="N2">
        <v>2.0</v>
      </c>
      <c r="O2">
        <v>2.0</v>
      </c>
      <c r="P2">
        <v>4.0</v>
      </c>
      <c r="Q2">
        <v>2.0</v>
      </c>
      <c r="R2">
        <v>2.0</v>
      </c>
      <c r="S2">
        <v>2.0</v>
      </c>
      <c r="T2">
        <v>2.0</v>
      </c>
      <c r="U2">
        <v>2.0</v>
      </c>
      <c r="V2">
        <v>2.0</v>
      </c>
      <c r="W2">
        <v>4.0</v>
      </c>
      <c r="X2">
        <v>2.0</v>
      </c>
      <c r="Y2">
        <v>2.0</v>
      </c>
      <c r="Z2">
        <v>2.0</v>
      </c>
      <c r="AA2">
        <v>2.0</v>
      </c>
      <c r="AB2">
        <v>2.0</v>
      </c>
      <c r="AC2">
        <v>2.0</v>
      </c>
      <c r="AD2">
        <v>4.0</v>
      </c>
      <c r="AE2">
        <v>2.0</v>
      </c>
      <c r="AF2">
        <v>2.0</v>
      </c>
      <c r="AG2">
        <v>2.0</v>
      </c>
      <c r="AH2">
        <v>2.0</v>
      </c>
      <c r="AI2">
        <v>2.0</v>
      </c>
      <c r="AJ2" t="s">
        <v>8</v>
      </c>
    </row>
    <row r="3" spans="8:8">
      <c r="A3">
        <v>1019381.0</v>
      </c>
      <c r="B3" t="s">
        <v>9</v>
      </c>
      <c r="C3" t="s">
        <v>7</v>
      </c>
      <c r="D3">
        <v>4.0</v>
      </c>
      <c r="E3">
        <v>2024.0</v>
      </c>
      <c r="F3">
        <v>2.0</v>
      </c>
      <c r="G3">
        <v>2.0</v>
      </c>
      <c r="H3">
        <v>2.0</v>
      </c>
      <c r="I3">
        <v>2.0</v>
      </c>
      <c r="J3">
        <v>2.0</v>
      </c>
      <c r="K3">
        <v>2.0</v>
      </c>
      <c r="L3">
        <v>4.0</v>
      </c>
      <c r="M3">
        <v>2.0</v>
      </c>
      <c r="N3">
        <v>2.0</v>
      </c>
      <c r="O3">
        <v>2.0</v>
      </c>
      <c r="P3">
        <v>2.0</v>
      </c>
      <c r="Q3">
        <v>2.0</v>
      </c>
      <c r="R3">
        <v>2.0</v>
      </c>
      <c r="S3">
        <v>4.0</v>
      </c>
      <c r="T3">
        <v>2.0</v>
      </c>
      <c r="U3">
        <v>2.0</v>
      </c>
      <c r="V3">
        <v>2.0</v>
      </c>
      <c r="W3">
        <v>2.0</v>
      </c>
      <c r="X3">
        <v>2.0</v>
      </c>
      <c r="Y3">
        <v>2.0</v>
      </c>
      <c r="Z3">
        <v>4.0</v>
      </c>
      <c r="AA3">
        <v>2.0</v>
      </c>
      <c r="AB3">
        <v>2.0</v>
      </c>
      <c r="AC3">
        <v>2.0</v>
      </c>
      <c r="AD3">
        <v>2.0</v>
      </c>
      <c r="AE3">
        <v>2.0</v>
      </c>
      <c r="AF3">
        <v>2.0</v>
      </c>
      <c r="AG3">
        <v>4.0</v>
      </c>
      <c r="AH3">
        <v>2.0</v>
      </c>
      <c r="AI3">
        <v>2.0</v>
      </c>
      <c r="AJ3" t="s">
        <v>10</v>
      </c>
    </row>
    <row r="4" spans="8:8" ht="15.25">
      <c r="A4">
        <v>1022376.0</v>
      </c>
      <c r="B4" t="s">
        <v>11</v>
      </c>
      <c r="C4" t="s">
        <v>7</v>
      </c>
      <c r="D4">
        <v>4.0</v>
      </c>
      <c r="E4">
        <v>2024.0</v>
      </c>
      <c r="F4">
        <v>1.0</v>
      </c>
      <c r="G4">
        <v>1.0</v>
      </c>
      <c r="H4">
        <v>1.0</v>
      </c>
      <c r="I4">
        <v>1.0</v>
      </c>
      <c r="J4">
        <v>1.0</v>
      </c>
      <c r="K4">
        <v>4.0</v>
      </c>
      <c r="L4">
        <v>1.0</v>
      </c>
      <c r="M4">
        <v>1.0</v>
      </c>
      <c r="N4">
        <v>1.0</v>
      </c>
      <c r="O4">
        <v>1.0</v>
      </c>
      <c r="P4">
        <v>1.0</v>
      </c>
      <c r="Q4">
        <v>1.0</v>
      </c>
      <c r="R4">
        <v>4.0</v>
      </c>
      <c r="S4">
        <v>1.0</v>
      </c>
      <c r="T4">
        <v>1.0</v>
      </c>
      <c r="U4">
        <v>1.0</v>
      </c>
      <c r="V4">
        <v>1.0</v>
      </c>
      <c r="W4">
        <v>1.0</v>
      </c>
      <c r="X4">
        <v>1.0</v>
      </c>
      <c r="Y4">
        <v>4.0</v>
      </c>
      <c r="Z4">
        <v>1.0</v>
      </c>
      <c r="AA4">
        <v>1.0</v>
      </c>
      <c r="AB4">
        <v>1.0</v>
      </c>
      <c r="AC4">
        <v>1.0</v>
      </c>
      <c r="AD4">
        <v>1.0</v>
      </c>
      <c r="AE4">
        <v>1.0</v>
      </c>
      <c r="AF4">
        <v>4.0</v>
      </c>
      <c r="AG4">
        <v>1.0</v>
      </c>
      <c r="AH4">
        <v>1.0</v>
      </c>
      <c r="AI4">
        <v>1.0</v>
      </c>
      <c r="AJ4" t="s">
        <v>12</v>
      </c>
    </row>
    <row r="5" spans="8:8">
      <c r="A5">
        <v>1024985.0</v>
      </c>
      <c r="B5" t="s">
        <v>13</v>
      </c>
      <c r="C5" t="s">
        <v>7</v>
      </c>
      <c r="D5">
        <v>4.0</v>
      </c>
      <c r="E5">
        <v>2024.0</v>
      </c>
      <c r="F5">
        <v>4.0</v>
      </c>
      <c r="G5">
        <v>1.0</v>
      </c>
      <c r="H5">
        <v>1.0</v>
      </c>
      <c r="I5">
        <v>1.0</v>
      </c>
      <c r="J5">
        <v>1.0</v>
      </c>
      <c r="K5">
        <v>1.0</v>
      </c>
      <c r="L5">
        <v>1.0</v>
      </c>
      <c r="M5">
        <v>4.0</v>
      </c>
      <c r="N5">
        <v>1.0</v>
      </c>
      <c r="O5">
        <v>1.0</v>
      </c>
      <c r="P5">
        <v>1.0</v>
      </c>
      <c r="Q5">
        <v>1.0</v>
      </c>
      <c r="R5">
        <v>1.0</v>
      </c>
      <c r="S5">
        <v>1.0</v>
      </c>
      <c r="T5">
        <v>4.0</v>
      </c>
      <c r="U5">
        <v>1.0</v>
      </c>
      <c r="V5">
        <v>1.0</v>
      </c>
      <c r="W5">
        <v>1.0</v>
      </c>
      <c r="X5">
        <v>1.0</v>
      </c>
      <c r="Y5">
        <v>1.0</v>
      </c>
      <c r="Z5">
        <v>1.0</v>
      </c>
      <c r="AA5">
        <v>4.0</v>
      </c>
      <c r="AB5">
        <v>1.0</v>
      </c>
      <c r="AC5">
        <v>1.0</v>
      </c>
      <c r="AD5">
        <v>1.0</v>
      </c>
      <c r="AE5">
        <v>1.0</v>
      </c>
      <c r="AF5">
        <v>1.0</v>
      </c>
      <c r="AG5">
        <v>1.0</v>
      </c>
      <c r="AH5">
        <v>4.0</v>
      </c>
      <c r="AI5">
        <v>1.0</v>
      </c>
      <c r="AJ5" t="s">
        <v>14</v>
      </c>
    </row>
    <row r="6" spans="8:8">
      <c r="A6">
        <v>1030493.0</v>
      </c>
      <c r="B6" t="s">
        <v>15</v>
      </c>
      <c r="C6" t="s">
        <v>7</v>
      </c>
      <c r="D6">
        <v>4.0</v>
      </c>
      <c r="E6">
        <v>2024.0</v>
      </c>
      <c r="F6">
        <v>2.0</v>
      </c>
      <c r="G6">
        <v>2.0</v>
      </c>
      <c r="H6">
        <v>2.0</v>
      </c>
      <c r="I6">
        <v>2.0</v>
      </c>
      <c r="J6">
        <v>3.0</v>
      </c>
      <c r="K6">
        <v>3.0</v>
      </c>
      <c r="L6">
        <v>4.0</v>
      </c>
      <c r="M6">
        <v>2.0</v>
      </c>
      <c r="N6">
        <v>2.0</v>
      </c>
      <c r="O6">
        <v>2.0</v>
      </c>
      <c r="P6">
        <v>2.0</v>
      </c>
      <c r="Q6">
        <v>3.0</v>
      </c>
      <c r="R6">
        <v>3.0</v>
      </c>
      <c r="S6">
        <v>4.0</v>
      </c>
      <c r="T6">
        <v>2.0</v>
      </c>
      <c r="U6">
        <v>2.0</v>
      </c>
      <c r="V6">
        <v>2.0</v>
      </c>
      <c r="W6">
        <v>2.0</v>
      </c>
      <c r="X6">
        <v>3.0</v>
      </c>
      <c r="Y6">
        <v>3.0</v>
      </c>
      <c r="Z6">
        <v>4.0</v>
      </c>
      <c r="AA6">
        <v>2.0</v>
      </c>
      <c r="AB6">
        <v>2.0</v>
      </c>
      <c r="AC6">
        <v>2.0</v>
      </c>
      <c r="AD6">
        <v>2.0</v>
      </c>
      <c r="AE6">
        <v>3.0</v>
      </c>
      <c r="AF6">
        <v>3.0</v>
      </c>
      <c r="AG6">
        <v>4.0</v>
      </c>
      <c r="AH6">
        <v>2.0</v>
      </c>
      <c r="AI6">
        <v>2.0</v>
      </c>
      <c r="AJ6" t="s">
        <v>16</v>
      </c>
    </row>
    <row r="7" spans="8:8">
      <c r="A7">
        <v>1031547.0</v>
      </c>
      <c r="B7" t="s">
        <v>17</v>
      </c>
      <c r="C7" t="s">
        <v>7</v>
      </c>
      <c r="D7">
        <v>4.0</v>
      </c>
      <c r="E7">
        <v>2024.0</v>
      </c>
      <c r="F7">
        <v>1.0</v>
      </c>
      <c r="G7">
        <v>1.0</v>
      </c>
      <c r="H7">
        <v>4.0</v>
      </c>
      <c r="I7">
        <v>1.0</v>
      </c>
      <c r="J7">
        <v>1.0</v>
      </c>
      <c r="K7">
        <v>1.0</v>
      </c>
      <c r="L7">
        <v>1.0</v>
      </c>
      <c r="M7">
        <v>1.0</v>
      </c>
      <c r="N7">
        <v>1.0</v>
      </c>
      <c r="O7">
        <v>4.0</v>
      </c>
      <c r="P7">
        <v>1.0</v>
      </c>
      <c r="Q7">
        <v>1.0</v>
      </c>
      <c r="R7">
        <v>1.0</v>
      </c>
      <c r="S7">
        <v>1.0</v>
      </c>
      <c r="T7">
        <v>1.0</v>
      </c>
      <c r="U7">
        <v>1.0</v>
      </c>
      <c r="V7">
        <v>4.0</v>
      </c>
      <c r="W7">
        <v>1.0</v>
      </c>
      <c r="X7">
        <v>1.0</v>
      </c>
      <c r="Y7">
        <v>1.0</v>
      </c>
      <c r="Z7">
        <v>1.0</v>
      </c>
      <c r="AA7">
        <v>1.0</v>
      </c>
      <c r="AB7">
        <v>1.0</v>
      </c>
      <c r="AC7">
        <v>4.0</v>
      </c>
      <c r="AD7">
        <v>1.0</v>
      </c>
      <c r="AE7">
        <v>1.0</v>
      </c>
      <c r="AF7">
        <v>1.0</v>
      </c>
      <c r="AG7">
        <v>1.0</v>
      </c>
      <c r="AH7">
        <v>1.0</v>
      </c>
      <c r="AI7">
        <v>1.0</v>
      </c>
      <c r="AJ7" t="s">
        <v>165</v>
      </c>
    </row>
    <row r="8" spans="8:8">
      <c r="A8">
        <v>1032971.0</v>
      </c>
      <c r="B8" t="s">
        <v>18</v>
      </c>
      <c r="C8" t="s">
        <v>7</v>
      </c>
      <c r="D8">
        <v>4.0</v>
      </c>
      <c r="E8">
        <v>2024.0</v>
      </c>
      <c r="F8">
        <v>2.0</v>
      </c>
      <c r="G8">
        <v>2.0</v>
      </c>
      <c r="H8">
        <v>4.0</v>
      </c>
      <c r="I8">
        <v>2.0</v>
      </c>
      <c r="J8">
        <v>2.0</v>
      </c>
      <c r="K8">
        <v>2.0</v>
      </c>
      <c r="L8">
        <v>2.0</v>
      </c>
      <c r="M8">
        <v>2.0</v>
      </c>
      <c r="N8">
        <v>2.0</v>
      </c>
      <c r="O8">
        <v>4.0</v>
      </c>
      <c r="P8">
        <v>2.0</v>
      </c>
      <c r="Q8">
        <v>2.0</v>
      </c>
      <c r="R8">
        <v>2.0</v>
      </c>
      <c r="S8">
        <v>2.0</v>
      </c>
      <c r="T8">
        <v>2.0</v>
      </c>
      <c r="U8">
        <v>2.0</v>
      </c>
      <c r="V8">
        <v>4.0</v>
      </c>
      <c r="W8">
        <v>2.0</v>
      </c>
      <c r="X8">
        <v>2.0</v>
      </c>
      <c r="Y8">
        <v>2.0</v>
      </c>
      <c r="Z8">
        <v>2.0</v>
      </c>
      <c r="AA8">
        <v>2.0</v>
      </c>
      <c r="AB8">
        <v>2.0</v>
      </c>
      <c r="AC8">
        <v>4.0</v>
      </c>
      <c r="AD8">
        <v>2.0</v>
      </c>
      <c r="AE8">
        <v>2.0</v>
      </c>
      <c r="AF8">
        <v>2.0</v>
      </c>
      <c r="AG8">
        <v>2.0</v>
      </c>
      <c r="AH8">
        <v>2.0</v>
      </c>
      <c r="AI8">
        <v>2.0</v>
      </c>
      <c r="AJ8" t="s">
        <v>19</v>
      </c>
    </row>
    <row r="9" spans="8:8">
      <c r="A9">
        <v>1033448.0</v>
      </c>
      <c r="B9" t="s">
        <v>20</v>
      </c>
      <c r="C9" t="s">
        <v>7</v>
      </c>
      <c r="D9">
        <v>4.0</v>
      </c>
      <c r="E9">
        <v>2024.0</v>
      </c>
      <c r="F9">
        <v>1.0</v>
      </c>
      <c r="G9">
        <v>1.0</v>
      </c>
      <c r="H9">
        <v>1.0</v>
      </c>
      <c r="I9">
        <v>1.0</v>
      </c>
      <c r="J9">
        <v>1.0</v>
      </c>
      <c r="K9">
        <v>1.0</v>
      </c>
      <c r="L9">
        <v>4.0</v>
      </c>
      <c r="M9">
        <v>1.0</v>
      </c>
      <c r="N9">
        <v>1.0</v>
      </c>
      <c r="O9">
        <v>1.0</v>
      </c>
      <c r="P9">
        <v>1.0</v>
      </c>
      <c r="Q9">
        <v>1.0</v>
      </c>
      <c r="R9">
        <v>1.0</v>
      </c>
      <c r="S9">
        <v>4.0</v>
      </c>
      <c r="T9">
        <v>1.0</v>
      </c>
      <c r="U9">
        <v>1.0</v>
      </c>
      <c r="V9">
        <v>1.0</v>
      </c>
      <c r="W9">
        <v>1.0</v>
      </c>
      <c r="X9">
        <v>1.0</v>
      </c>
      <c r="Y9">
        <v>1.0</v>
      </c>
      <c r="Z9">
        <v>4.0</v>
      </c>
      <c r="AA9">
        <v>1.0</v>
      </c>
      <c r="AB9">
        <v>1.0</v>
      </c>
      <c r="AC9">
        <v>1.0</v>
      </c>
      <c r="AD9">
        <v>1.0</v>
      </c>
      <c r="AE9">
        <v>1.0</v>
      </c>
      <c r="AF9">
        <v>1.0</v>
      </c>
      <c r="AG9">
        <v>4.0</v>
      </c>
      <c r="AH9">
        <v>1.0</v>
      </c>
      <c r="AI9">
        <v>1.0</v>
      </c>
      <c r="AJ9" t="s">
        <v>21</v>
      </c>
    </row>
    <row r="10" spans="8:8">
      <c r="A10">
        <v>1035223.0</v>
      </c>
      <c r="B10" t="s">
        <v>22</v>
      </c>
      <c r="C10" t="s">
        <v>23</v>
      </c>
      <c r="D10">
        <v>4.0</v>
      </c>
      <c r="E10">
        <v>2024.0</v>
      </c>
      <c r="F10">
        <v>9.0</v>
      </c>
      <c r="G10">
        <v>9.0</v>
      </c>
      <c r="H10">
        <v>9.0</v>
      </c>
      <c r="I10">
        <v>9.0</v>
      </c>
      <c r="J10">
        <v>9.0</v>
      </c>
      <c r="K10">
        <v>10.0</v>
      </c>
      <c r="L10">
        <v>4.0</v>
      </c>
      <c r="M10">
        <v>9.0</v>
      </c>
      <c r="N10">
        <v>9.0</v>
      </c>
      <c r="O10">
        <v>4.0</v>
      </c>
      <c r="P10">
        <v>4.0</v>
      </c>
      <c r="Q10">
        <v>9.0</v>
      </c>
      <c r="R10">
        <v>10.0</v>
      </c>
      <c r="S10">
        <v>4.0</v>
      </c>
      <c r="T10">
        <v>9.0</v>
      </c>
      <c r="U10">
        <v>9.0</v>
      </c>
      <c r="V10">
        <v>9.0</v>
      </c>
      <c r="W10">
        <v>9.0</v>
      </c>
      <c r="X10">
        <v>9.0</v>
      </c>
      <c r="Y10">
        <v>10.0</v>
      </c>
      <c r="Z10">
        <v>4.0</v>
      </c>
      <c r="AA10">
        <v>9.0</v>
      </c>
      <c r="AB10">
        <v>9.0</v>
      </c>
      <c r="AC10">
        <v>9.0</v>
      </c>
      <c r="AD10">
        <v>9.0</v>
      </c>
      <c r="AE10">
        <v>9.0</v>
      </c>
      <c r="AF10">
        <v>10.0</v>
      </c>
      <c r="AG10">
        <v>4.0</v>
      </c>
      <c r="AH10">
        <v>9.0</v>
      </c>
      <c r="AI10">
        <v>9.0</v>
      </c>
      <c r="AJ10" t="s">
        <v>24</v>
      </c>
    </row>
    <row r="11" spans="8:8">
      <c r="A11">
        <v>1035330.0</v>
      </c>
      <c r="B11" t="s">
        <v>25</v>
      </c>
      <c r="C11" t="s">
        <v>7</v>
      </c>
      <c r="D11">
        <v>4.0</v>
      </c>
      <c r="E11">
        <v>2024.0</v>
      </c>
      <c r="F11">
        <v>2.0</v>
      </c>
      <c r="G11">
        <v>2.0</v>
      </c>
      <c r="H11">
        <v>2.0</v>
      </c>
      <c r="I11">
        <v>2.0</v>
      </c>
      <c r="J11">
        <v>2.0</v>
      </c>
      <c r="K11">
        <v>2.0</v>
      </c>
      <c r="L11">
        <v>4.0</v>
      </c>
      <c r="M11">
        <v>2.0</v>
      </c>
      <c r="N11">
        <v>2.0</v>
      </c>
      <c r="O11">
        <v>2.0</v>
      </c>
      <c r="P11">
        <v>2.0</v>
      </c>
      <c r="Q11">
        <v>2.0</v>
      </c>
      <c r="R11">
        <v>2.0</v>
      </c>
      <c r="S11">
        <v>4.0</v>
      </c>
      <c r="T11">
        <v>2.0</v>
      </c>
      <c r="U11">
        <v>2.0</v>
      </c>
      <c r="V11">
        <v>2.0</v>
      </c>
      <c r="W11">
        <v>2.0</v>
      </c>
      <c r="X11">
        <v>2.0</v>
      </c>
      <c r="Y11">
        <v>2.0</v>
      </c>
      <c r="Z11">
        <v>4.0</v>
      </c>
      <c r="AA11">
        <v>2.0</v>
      </c>
      <c r="AB11">
        <v>2.0</v>
      </c>
      <c r="AC11">
        <v>2.0</v>
      </c>
      <c r="AD11">
        <v>2.0</v>
      </c>
      <c r="AE11">
        <v>2.0</v>
      </c>
      <c r="AF11">
        <v>2.0</v>
      </c>
      <c r="AG11">
        <v>4.0</v>
      </c>
      <c r="AH11">
        <v>2.0</v>
      </c>
      <c r="AI11">
        <v>2.0</v>
      </c>
      <c r="AJ11" t="s">
        <v>26</v>
      </c>
    </row>
    <row r="12" spans="8:8">
      <c r="A12">
        <v>1035331.0</v>
      </c>
      <c r="B12" t="s">
        <v>27</v>
      </c>
      <c r="C12" t="s">
        <v>7</v>
      </c>
      <c r="D12">
        <v>4.0</v>
      </c>
      <c r="E12">
        <v>2024.0</v>
      </c>
      <c r="F12">
        <v>1.0</v>
      </c>
      <c r="G12">
        <v>1.0</v>
      </c>
      <c r="H12">
        <v>1.0</v>
      </c>
      <c r="I12">
        <v>1.0</v>
      </c>
      <c r="J12">
        <v>1.0</v>
      </c>
      <c r="K12">
        <v>1.0</v>
      </c>
      <c r="L12">
        <v>4.0</v>
      </c>
      <c r="M12">
        <v>1.0</v>
      </c>
      <c r="N12">
        <v>1.0</v>
      </c>
      <c r="O12">
        <v>1.0</v>
      </c>
      <c r="P12">
        <v>1.0</v>
      </c>
      <c r="Q12">
        <v>1.0</v>
      </c>
      <c r="R12">
        <v>1.0</v>
      </c>
      <c r="S12">
        <v>4.0</v>
      </c>
      <c r="T12">
        <v>1.0</v>
      </c>
      <c r="U12">
        <v>1.0</v>
      </c>
      <c r="V12">
        <v>1.0</v>
      </c>
      <c r="W12">
        <v>1.0</v>
      </c>
      <c r="X12">
        <v>1.0</v>
      </c>
      <c r="Y12">
        <v>1.0</v>
      </c>
      <c r="Z12">
        <v>4.0</v>
      </c>
      <c r="AA12">
        <v>1.0</v>
      </c>
      <c r="AB12">
        <v>1.0</v>
      </c>
      <c r="AC12">
        <v>1.0</v>
      </c>
      <c r="AD12">
        <v>1.0</v>
      </c>
      <c r="AE12">
        <v>1.0</v>
      </c>
      <c r="AF12">
        <v>1.0</v>
      </c>
      <c r="AG12">
        <v>4.0</v>
      </c>
      <c r="AH12">
        <v>1.0</v>
      </c>
      <c r="AI12">
        <v>1.0</v>
      </c>
      <c r="AJ12" t="s">
        <v>28</v>
      </c>
    </row>
    <row r="13" spans="8:8">
      <c r="A13">
        <v>1035332.0</v>
      </c>
      <c r="B13" t="s">
        <v>29</v>
      </c>
      <c r="C13" t="s">
        <v>7</v>
      </c>
      <c r="D13">
        <v>4.0</v>
      </c>
      <c r="E13">
        <v>2024.0</v>
      </c>
      <c r="F13">
        <v>4.0</v>
      </c>
      <c r="G13">
        <v>2.0</v>
      </c>
      <c r="H13">
        <v>2.0</v>
      </c>
      <c r="I13">
        <v>2.0</v>
      </c>
      <c r="J13">
        <v>2.0</v>
      </c>
      <c r="K13">
        <v>2.0</v>
      </c>
      <c r="L13">
        <v>2.0</v>
      </c>
      <c r="M13">
        <v>4.0</v>
      </c>
      <c r="N13">
        <v>2.0</v>
      </c>
      <c r="O13">
        <v>2.0</v>
      </c>
      <c r="P13">
        <v>2.0</v>
      </c>
      <c r="Q13">
        <v>2.0</v>
      </c>
      <c r="R13">
        <v>2.0</v>
      </c>
      <c r="S13">
        <v>2.0</v>
      </c>
      <c r="T13">
        <v>4.0</v>
      </c>
      <c r="U13">
        <v>2.0</v>
      </c>
      <c r="V13">
        <v>2.0</v>
      </c>
      <c r="W13">
        <v>2.0</v>
      </c>
      <c r="X13">
        <v>2.0</v>
      </c>
      <c r="Y13">
        <v>2.0</v>
      </c>
      <c r="Z13">
        <v>2.0</v>
      </c>
      <c r="AA13">
        <v>4.0</v>
      </c>
      <c r="AB13">
        <v>2.0</v>
      </c>
      <c r="AC13">
        <v>2.0</v>
      </c>
      <c r="AD13">
        <v>2.0</v>
      </c>
      <c r="AE13">
        <v>2.0</v>
      </c>
      <c r="AF13">
        <v>2.0</v>
      </c>
      <c r="AG13">
        <v>2.0</v>
      </c>
      <c r="AH13">
        <v>4.0</v>
      </c>
      <c r="AI13">
        <v>2.0</v>
      </c>
      <c r="AJ13" t="s">
        <v>30</v>
      </c>
    </row>
    <row r="14" spans="8:8">
      <c r="A14">
        <v>1035333.0</v>
      </c>
      <c r="B14" t="s">
        <v>31</v>
      </c>
      <c r="C14" t="s">
        <v>7</v>
      </c>
      <c r="D14">
        <v>4.0</v>
      </c>
      <c r="E14">
        <v>2024.0</v>
      </c>
      <c r="F14">
        <v>9.0</v>
      </c>
      <c r="G14">
        <v>9.0</v>
      </c>
      <c r="H14">
        <v>9.0</v>
      </c>
      <c r="I14">
        <v>9.0</v>
      </c>
      <c r="J14">
        <v>9.0</v>
      </c>
      <c r="K14">
        <v>9.0</v>
      </c>
      <c r="L14">
        <v>4.0</v>
      </c>
      <c r="M14">
        <v>9.0</v>
      </c>
      <c r="N14">
        <v>9.0</v>
      </c>
      <c r="O14">
        <v>4.0</v>
      </c>
      <c r="P14">
        <v>4.0</v>
      </c>
      <c r="Q14">
        <v>9.0</v>
      </c>
      <c r="R14">
        <v>9.0</v>
      </c>
      <c r="S14">
        <v>4.0</v>
      </c>
      <c r="T14">
        <v>9.0</v>
      </c>
      <c r="U14">
        <v>9.0</v>
      </c>
      <c r="V14">
        <v>9.0</v>
      </c>
      <c r="W14">
        <v>9.0</v>
      </c>
      <c r="X14">
        <v>9.0</v>
      </c>
      <c r="Y14">
        <v>9.0</v>
      </c>
      <c r="Z14">
        <v>4.0</v>
      </c>
      <c r="AA14">
        <v>10.0</v>
      </c>
      <c r="AB14">
        <v>10.0</v>
      </c>
      <c r="AC14">
        <v>10.0</v>
      </c>
      <c r="AD14">
        <v>10.0</v>
      </c>
      <c r="AE14">
        <v>9.0</v>
      </c>
      <c r="AF14">
        <v>9.0</v>
      </c>
      <c r="AG14">
        <v>4.0</v>
      </c>
      <c r="AH14">
        <v>10.0</v>
      </c>
      <c r="AI14">
        <v>10.0</v>
      </c>
      <c r="AJ14" t="s">
        <v>166</v>
      </c>
    </row>
    <row r="15" spans="8:8">
      <c r="A15">
        <v>1035334.0</v>
      </c>
      <c r="B15" t="s">
        <v>32</v>
      </c>
      <c r="C15" t="s">
        <v>7</v>
      </c>
      <c r="D15">
        <v>4.0</v>
      </c>
      <c r="E15">
        <v>2024.0</v>
      </c>
      <c r="F15">
        <v>3.0</v>
      </c>
      <c r="G15">
        <v>3.0</v>
      </c>
      <c r="H15">
        <v>3.0</v>
      </c>
      <c r="I15">
        <v>3.0</v>
      </c>
      <c r="J15">
        <v>3.0</v>
      </c>
      <c r="K15">
        <v>4.0</v>
      </c>
      <c r="L15">
        <v>3.0</v>
      </c>
      <c r="M15">
        <v>3.0</v>
      </c>
      <c r="N15">
        <v>3.0</v>
      </c>
      <c r="O15">
        <v>3.0</v>
      </c>
      <c r="P15">
        <v>3.0</v>
      </c>
      <c r="Q15">
        <v>3.0</v>
      </c>
      <c r="R15">
        <v>4.0</v>
      </c>
      <c r="S15">
        <v>3.0</v>
      </c>
      <c r="T15">
        <v>3.0</v>
      </c>
      <c r="U15">
        <v>3.0</v>
      </c>
      <c r="V15">
        <v>3.0</v>
      </c>
      <c r="W15">
        <v>3.0</v>
      </c>
      <c r="X15">
        <v>3.0</v>
      </c>
      <c r="Y15">
        <v>4.0</v>
      </c>
      <c r="Z15">
        <v>3.0</v>
      </c>
      <c r="AA15">
        <v>3.0</v>
      </c>
      <c r="AB15">
        <v>3.0</v>
      </c>
      <c r="AC15">
        <v>3.0</v>
      </c>
      <c r="AD15">
        <v>3.0</v>
      </c>
      <c r="AE15">
        <v>3.0</v>
      </c>
      <c r="AF15">
        <v>4.0</v>
      </c>
      <c r="AG15">
        <v>3.0</v>
      </c>
      <c r="AH15">
        <v>3.0</v>
      </c>
      <c r="AI15">
        <v>3.0</v>
      </c>
      <c r="AJ15" t="s">
        <v>33</v>
      </c>
    </row>
    <row r="16" spans="8:8">
      <c r="A16">
        <v>1035335.0</v>
      </c>
      <c r="B16" t="s">
        <v>34</v>
      </c>
      <c r="C16" t="s">
        <v>7</v>
      </c>
      <c r="D16">
        <v>4.0</v>
      </c>
      <c r="E16">
        <v>2024.0</v>
      </c>
      <c r="F16">
        <v>1.0</v>
      </c>
      <c r="G16">
        <v>1.0</v>
      </c>
      <c r="H16">
        <v>1.0</v>
      </c>
      <c r="I16">
        <v>1.0</v>
      </c>
      <c r="J16">
        <v>1.0</v>
      </c>
      <c r="K16">
        <v>4.0</v>
      </c>
      <c r="L16">
        <v>1.0</v>
      </c>
      <c r="M16">
        <v>1.0</v>
      </c>
      <c r="N16">
        <v>1.0</v>
      </c>
      <c r="O16">
        <v>1.0</v>
      </c>
      <c r="P16">
        <v>1.0</v>
      </c>
      <c r="Q16">
        <v>1.0</v>
      </c>
      <c r="R16">
        <v>4.0</v>
      </c>
      <c r="S16">
        <v>1.0</v>
      </c>
      <c r="T16">
        <v>1.0</v>
      </c>
      <c r="U16">
        <v>1.0</v>
      </c>
      <c r="V16">
        <v>1.0</v>
      </c>
      <c r="W16">
        <v>1.0</v>
      </c>
      <c r="X16">
        <v>1.0</v>
      </c>
      <c r="Y16">
        <v>4.0</v>
      </c>
      <c r="Z16">
        <v>1.0</v>
      </c>
      <c r="AA16">
        <v>1.0</v>
      </c>
      <c r="AB16">
        <v>1.0</v>
      </c>
      <c r="AC16">
        <v>1.0</v>
      </c>
      <c r="AD16">
        <v>1.0</v>
      </c>
      <c r="AE16">
        <v>1.0</v>
      </c>
      <c r="AF16">
        <v>4.0</v>
      </c>
      <c r="AG16">
        <v>1.0</v>
      </c>
      <c r="AH16">
        <v>1.0</v>
      </c>
      <c r="AI16">
        <v>1.0</v>
      </c>
      <c r="AJ16" t="s">
        <v>35</v>
      </c>
    </row>
    <row r="17" spans="8:8">
      <c r="A17">
        <v>1035336.0</v>
      </c>
      <c r="B17" t="s">
        <v>36</v>
      </c>
      <c r="C17" t="s">
        <v>7</v>
      </c>
      <c r="D17">
        <v>4.0</v>
      </c>
      <c r="E17">
        <v>2024.0</v>
      </c>
      <c r="F17">
        <v>3.0</v>
      </c>
      <c r="G17">
        <v>3.0</v>
      </c>
      <c r="H17">
        <v>3.0</v>
      </c>
      <c r="I17">
        <v>3.0</v>
      </c>
      <c r="J17">
        <v>4.0</v>
      </c>
      <c r="K17">
        <v>3.0</v>
      </c>
      <c r="L17">
        <v>3.0</v>
      </c>
      <c r="M17">
        <v>3.0</v>
      </c>
      <c r="N17">
        <v>3.0</v>
      </c>
      <c r="O17">
        <v>3.0</v>
      </c>
      <c r="P17">
        <v>3.0</v>
      </c>
      <c r="Q17">
        <v>4.0</v>
      </c>
      <c r="R17">
        <v>3.0</v>
      </c>
      <c r="S17">
        <v>3.0</v>
      </c>
      <c r="T17">
        <v>3.0</v>
      </c>
      <c r="U17">
        <v>3.0</v>
      </c>
      <c r="V17">
        <v>3.0</v>
      </c>
      <c r="W17">
        <v>3.0</v>
      </c>
      <c r="X17">
        <v>4.0</v>
      </c>
      <c r="Y17">
        <v>3.0</v>
      </c>
      <c r="Z17">
        <v>3.0</v>
      </c>
      <c r="AA17">
        <v>3.0</v>
      </c>
      <c r="AB17">
        <v>3.0</v>
      </c>
      <c r="AC17">
        <v>3.0</v>
      </c>
      <c r="AD17">
        <v>3.0</v>
      </c>
      <c r="AE17">
        <v>4.0</v>
      </c>
      <c r="AF17">
        <v>3.0</v>
      </c>
      <c r="AG17">
        <v>3.0</v>
      </c>
      <c r="AH17">
        <v>3.0</v>
      </c>
      <c r="AI17">
        <v>3.0</v>
      </c>
      <c r="AJ17" t="s">
        <v>37</v>
      </c>
    </row>
    <row r="18" spans="8:8">
      <c r="A18">
        <v>1035338.0</v>
      </c>
      <c r="B18" t="s">
        <v>38</v>
      </c>
      <c r="C18" t="s">
        <v>7</v>
      </c>
      <c r="D18">
        <v>4.0</v>
      </c>
      <c r="E18">
        <v>2024.0</v>
      </c>
      <c r="F18">
        <v>2.0</v>
      </c>
      <c r="G18">
        <v>4.0</v>
      </c>
      <c r="H18">
        <v>2.0</v>
      </c>
      <c r="I18">
        <v>2.0</v>
      </c>
      <c r="J18">
        <v>2.0</v>
      </c>
      <c r="K18">
        <v>2.0</v>
      </c>
      <c r="L18">
        <v>2.0</v>
      </c>
      <c r="M18">
        <v>2.0</v>
      </c>
      <c r="N18">
        <v>4.0</v>
      </c>
      <c r="O18">
        <v>2.0</v>
      </c>
      <c r="P18">
        <v>2.0</v>
      </c>
      <c r="Q18">
        <v>2.0</v>
      </c>
      <c r="R18">
        <v>2.0</v>
      </c>
      <c r="S18">
        <v>2.0</v>
      </c>
      <c r="T18">
        <v>2.0</v>
      </c>
      <c r="U18">
        <v>4.0</v>
      </c>
      <c r="V18">
        <v>2.0</v>
      </c>
      <c r="W18">
        <v>2.0</v>
      </c>
      <c r="X18">
        <v>2.0</v>
      </c>
      <c r="Y18">
        <v>2.0</v>
      </c>
      <c r="Z18">
        <v>2.0</v>
      </c>
      <c r="AA18">
        <v>2.0</v>
      </c>
      <c r="AB18">
        <v>4.0</v>
      </c>
      <c r="AC18">
        <v>2.0</v>
      </c>
      <c r="AD18">
        <v>2.0</v>
      </c>
      <c r="AE18">
        <v>2.0</v>
      </c>
      <c r="AF18">
        <v>2.0</v>
      </c>
      <c r="AG18">
        <v>2.0</v>
      </c>
      <c r="AH18">
        <v>2.0</v>
      </c>
      <c r="AI18">
        <v>4.0</v>
      </c>
    </row>
    <row r="19" spans="8:8">
      <c r="A19">
        <v>1035348.0</v>
      </c>
      <c r="B19" t="s">
        <v>39</v>
      </c>
      <c r="C19" t="s">
        <v>7</v>
      </c>
      <c r="D19">
        <v>4.0</v>
      </c>
      <c r="E19">
        <v>2024.0</v>
      </c>
      <c r="F19">
        <v>1.0</v>
      </c>
      <c r="G19">
        <v>1.0</v>
      </c>
      <c r="H19">
        <v>1.0</v>
      </c>
      <c r="I19">
        <v>1.0</v>
      </c>
      <c r="J19">
        <v>4.0</v>
      </c>
      <c r="K19">
        <v>1.0</v>
      </c>
      <c r="L19">
        <v>1.0</v>
      </c>
      <c r="M19">
        <v>1.0</v>
      </c>
      <c r="N19">
        <v>1.0</v>
      </c>
      <c r="O19">
        <v>1.0</v>
      </c>
      <c r="P19">
        <v>1.0</v>
      </c>
      <c r="Q19">
        <v>4.0</v>
      </c>
      <c r="R19">
        <v>1.0</v>
      </c>
      <c r="S19">
        <v>1.0</v>
      </c>
      <c r="T19">
        <v>1.0</v>
      </c>
      <c r="U19">
        <v>1.0</v>
      </c>
      <c r="V19">
        <v>1.0</v>
      </c>
      <c r="W19">
        <v>1.0</v>
      </c>
      <c r="X19">
        <v>4.0</v>
      </c>
      <c r="Y19">
        <v>1.0</v>
      </c>
      <c r="Z19">
        <v>1.0</v>
      </c>
      <c r="AA19">
        <v>1.0</v>
      </c>
      <c r="AB19">
        <v>1.0</v>
      </c>
      <c r="AC19">
        <v>1.0</v>
      </c>
      <c r="AD19">
        <v>4.0</v>
      </c>
      <c r="AE19">
        <v>4.0</v>
      </c>
      <c r="AF19">
        <v>1.0</v>
      </c>
      <c r="AG19">
        <v>1.0</v>
      </c>
      <c r="AH19">
        <v>1.0</v>
      </c>
      <c r="AI19">
        <v>1.0</v>
      </c>
    </row>
    <row r="20" spans="8:8">
      <c r="A20">
        <v>1035527.0</v>
      </c>
      <c r="B20" t="s">
        <v>40</v>
      </c>
      <c r="C20" t="s">
        <v>23</v>
      </c>
      <c r="D20">
        <v>4.0</v>
      </c>
      <c r="E20">
        <v>2024.0</v>
      </c>
      <c r="F20">
        <v>9.0</v>
      </c>
      <c r="G20">
        <v>9.0</v>
      </c>
      <c r="H20">
        <v>9.0</v>
      </c>
      <c r="I20">
        <v>9.0</v>
      </c>
      <c r="J20">
        <v>9.0</v>
      </c>
      <c r="K20">
        <v>10.0</v>
      </c>
      <c r="L20">
        <v>4.0</v>
      </c>
      <c r="M20">
        <v>9.0</v>
      </c>
      <c r="N20">
        <v>9.0</v>
      </c>
      <c r="O20">
        <v>4.0</v>
      </c>
      <c r="P20">
        <v>4.0</v>
      </c>
      <c r="Q20">
        <v>9.0</v>
      </c>
      <c r="R20">
        <v>10.0</v>
      </c>
      <c r="S20">
        <v>4.0</v>
      </c>
      <c r="T20">
        <v>9.0</v>
      </c>
      <c r="U20">
        <v>9.0</v>
      </c>
      <c r="V20">
        <v>9.0</v>
      </c>
      <c r="W20">
        <v>9.0</v>
      </c>
      <c r="X20">
        <v>9.0</v>
      </c>
      <c r="Y20">
        <v>10.0</v>
      </c>
      <c r="Z20">
        <v>4.0</v>
      </c>
      <c r="AA20">
        <v>9.0</v>
      </c>
      <c r="AB20">
        <v>9.0</v>
      </c>
      <c r="AC20">
        <v>9.0</v>
      </c>
      <c r="AD20">
        <v>9.0</v>
      </c>
      <c r="AE20">
        <v>9.0</v>
      </c>
      <c r="AF20">
        <v>10.0</v>
      </c>
      <c r="AG20">
        <v>4.0</v>
      </c>
      <c r="AH20">
        <v>9.0</v>
      </c>
      <c r="AI20">
        <v>9.0</v>
      </c>
    </row>
    <row r="21" spans="8:8">
      <c r="A21">
        <v>1035528.0</v>
      </c>
      <c r="B21" t="s">
        <v>41</v>
      </c>
      <c r="C21" t="s">
        <v>23</v>
      </c>
      <c r="D21">
        <v>4.0</v>
      </c>
      <c r="E21">
        <v>2024.0</v>
      </c>
      <c r="F21">
        <v>9.0</v>
      </c>
      <c r="G21">
        <v>9.0</v>
      </c>
      <c r="H21">
        <v>9.0</v>
      </c>
      <c r="I21">
        <v>9.0</v>
      </c>
      <c r="J21">
        <v>9.0</v>
      </c>
      <c r="K21">
        <v>10.0</v>
      </c>
      <c r="L21">
        <v>4.0</v>
      </c>
      <c r="M21">
        <v>9.0</v>
      </c>
      <c r="N21">
        <v>9.0</v>
      </c>
      <c r="O21">
        <v>4.0</v>
      </c>
      <c r="P21">
        <v>4.0</v>
      </c>
      <c r="Q21">
        <v>9.0</v>
      </c>
      <c r="R21">
        <v>10.0</v>
      </c>
      <c r="S21">
        <v>4.0</v>
      </c>
      <c r="T21">
        <v>9.0</v>
      </c>
      <c r="U21">
        <v>9.0</v>
      </c>
      <c r="V21">
        <v>9.0</v>
      </c>
      <c r="W21">
        <v>9.0</v>
      </c>
      <c r="X21">
        <v>9.0</v>
      </c>
      <c r="Y21">
        <v>10.0</v>
      </c>
      <c r="Z21">
        <v>4.0</v>
      </c>
      <c r="AA21">
        <v>9.0</v>
      </c>
      <c r="AB21">
        <v>9.0</v>
      </c>
      <c r="AC21">
        <v>9.0</v>
      </c>
      <c r="AD21">
        <v>9.0</v>
      </c>
      <c r="AE21">
        <v>9.0</v>
      </c>
      <c r="AF21">
        <v>10.0</v>
      </c>
      <c r="AG21">
        <v>4.0</v>
      </c>
      <c r="AH21">
        <v>9.0</v>
      </c>
      <c r="AI21">
        <v>9.0</v>
      </c>
    </row>
    <row r="22" spans="8:8">
      <c r="A22">
        <v>1035534.0</v>
      </c>
      <c r="B22" t="s">
        <v>42</v>
      </c>
      <c r="C22" t="s">
        <v>7</v>
      </c>
      <c r="D22">
        <v>4.0</v>
      </c>
      <c r="E22">
        <v>2024.0</v>
      </c>
      <c r="F22">
        <v>1.0</v>
      </c>
      <c r="G22">
        <v>4.0</v>
      </c>
      <c r="H22">
        <v>1.0</v>
      </c>
      <c r="I22">
        <v>1.0</v>
      </c>
      <c r="J22">
        <v>1.0</v>
      </c>
      <c r="K22">
        <v>1.0</v>
      </c>
      <c r="L22">
        <v>1.0</v>
      </c>
      <c r="M22">
        <v>1.0</v>
      </c>
      <c r="N22">
        <v>4.0</v>
      </c>
      <c r="O22">
        <v>1.0</v>
      </c>
      <c r="P22">
        <v>1.0</v>
      </c>
      <c r="Q22">
        <v>1.0</v>
      </c>
      <c r="R22">
        <v>1.0</v>
      </c>
      <c r="S22">
        <v>1.0</v>
      </c>
      <c r="T22">
        <v>1.0</v>
      </c>
      <c r="U22">
        <v>4.0</v>
      </c>
      <c r="V22">
        <v>1.0</v>
      </c>
      <c r="W22">
        <v>1.0</v>
      </c>
      <c r="X22">
        <v>1.0</v>
      </c>
      <c r="Y22">
        <v>1.0</v>
      </c>
      <c r="Z22">
        <v>1.0</v>
      </c>
      <c r="AA22">
        <v>1.0</v>
      </c>
      <c r="AB22">
        <v>4.0</v>
      </c>
      <c r="AC22">
        <v>1.0</v>
      </c>
      <c r="AD22">
        <v>1.0</v>
      </c>
      <c r="AE22">
        <v>1.0</v>
      </c>
      <c r="AF22">
        <v>1.0</v>
      </c>
      <c r="AG22">
        <v>1.0</v>
      </c>
      <c r="AH22">
        <v>1.0</v>
      </c>
      <c r="AI22">
        <v>4.0</v>
      </c>
    </row>
    <row r="23" spans="8:8">
      <c r="A23">
        <v>1035487.0</v>
      </c>
      <c r="B23" t="s">
        <v>43</v>
      </c>
      <c r="C23" t="s">
        <v>44</v>
      </c>
      <c r="D23">
        <v>4.0</v>
      </c>
      <c r="E23">
        <v>2024.0</v>
      </c>
      <c r="F23">
        <v>2.0</v>
      </c>
      <c r="G23">
        <v>2.0</v>
      </c>
      <c r="H23">
        <v>2.0</v>
      </c>
      <c r="I23">
        <v>2.0</v>
      </c>
      <c r="J23">
        <v>2.0</v>
      </c>
      <c r="K23">
        <v>4.0</v>
      </c>
      <c r="L23">
        <v>2.0</v>
      </c>
      <c r="M23">
        <v>2.0</v>
      </c>
      <c r="N23">
        <v>2.0</v>
      </c>
      <c r="O23">
        <v>2.0</v>
      </c>
      <c r="P23">
        <v>2.0</v>
      </c>
      <c r="Q23">
        <v>2.0</v>
      </c>
      <c r="R23">
        <v>4.0</v>
      </c>
      <c r="S23">
        <v>2.0</v>
      </c>
      <c r="T23">
        <v>2.0</v>
      </c>
      <c r="U23">
        <v>2.0</v>
      </c>
      <c r="V23">
        <v>2.0</v>
      </c>
      <c r="W23">
        <v>2.0</v>
      </c>
      <c r="X23">
        <v>2.0</v>
      </c>
      <c r="Y23">
        <v>4.0</v>
      </c>
      <c r="Z23">
        <v>2.0</v>
      </c>
      <c r="AA23">
        <v>2.0</v>
      </c>
      <c r="AB23">
        <v>2.0</v>
      </c>
      <c r="AC23">
        <v>2.0</v>
      </c>
      <c r="AD23">
        <v>2.0</v>
      </c>
      <c r="AE23">
        <v>2.0</v>
      </c>
      <c r="AF23">
        <v>4.0</v>
      </c>
      <c r="AG23">
        <v>2.0</v>
      </c>
      <c r="AH23">
        <v>2.0</v>
      </c>
      <c r="AI23">
        <v>2.0</v>
      </c>
    </row>
    <row r="24" spans="8:8">
      <c r="A24">
        <v>1035938.0</v>
      </c>
      <c r="B24" t="s">
        <v>45</v>
      </c>
      <c r="C24" t="s">
        <v>7</v>
      </c>
      <c r="D24">
        <v>4.0</v>
      </c>
      <c r="E24">
        <v>2024.0</v>
      </c>
      <c r="F24">
        <v>2.0</v>
      </c>
      <c r="G24">
        <v>2.0</v>
      </c>
      <c r="H24">
        <v>2.0</v>
      </c>
      <c r="I24">
        <v>2.0</v>
      </c>
      <c r="J24">
        <v>2.0</v>
      </c>
      <c r="K24">
        <v>4.0</v>
      </c>
      <c r="L24">
        <v>2.0</v>
      </c>
      <c r="M24">
        <v>2.0</v>
      </c>
      <c r="N24">
        <v>2.0</v>
      </c>
      <c r="O24">
        <v>2.0</v>
      </c>
      <c r="P24">
        <v>2.0</v>
      </c>
      <c r="Q24">
        <v>2.0</v>
      </c>
      <c r="R24">
        <v>4.0</v>
      </c>
      <c r="S24">
        <v>2.0</v>
      </c>
      <c r="T24">
        <v>2.0</v>
      </c>
      <c r="U24">
        <v>2.0</v>
      </c>
      <c r="V24">
        <v>2.0</v>
      </c>
      <c r="W24">
        <v>2.0</v>
      </c>
      <c r="X24">
        <v>2.0</v>
      </c>
      <c r="Y24">
        <v>4.0</v>
      </c>
      <c r="Z24">
        <v>2.0</v>
      </c>
      <c r="AA24">
        <v>2.0</v>
      </c>
      <c r="AB24">
        <v>2.0</v>
      </c>
      <c r="AC24">
        <v>2.0</v>
      </c>
      <c r="AD24">
        <v>2.0</v>
      </c>
      <c r="AE24">
        <v>2.0</v>
      </c>
      <c r="AF24">
        <v>4.0</v>
      </c>
      <c r="AG24">
        <v>2.0</v>
      </c>
      <c r="AH24">
        <v>2.0</v>
      </c>
      <c r="AI24">
        <v>2.0</v>
      </c>
    </row>
    <row r="25" spans="8:8">
      <c r="A25">
        <v>103557.0</v>
      </c>
      <c r="B25" t="s">
        <v>46</v>
      </c>
      <c r="C25" t="s">
        <v>7</v>
      </c>
      <c r="D25">
        <v>4.0</v>
      </c>
      <c r="E25">
        <v>2024.0</v>
      </c>
      <c r="F25">
        <v>1.0</v>
      </c>
      <c r="G25">
        <v>1.0</v>
      </c>
      <c r="H25">
        <v>1.0</v>
      </c>
      <c r="I25">
        <v>1.0</v>
      </c>
      <c r="J25">
        <v>1.0</v>
      </c>
      <c r="K25">
        <v>4.0</v>
      </c>
      <c r="L25">
        <v>1.0</v>
      </c>
      <c r="M25">
        <v>1.0</v>
      </c>
      <c r="N25">
        <v>1.0</v>
      </c>
      <c r="O25">
        <v>1.0</v>
      </c>
      <c r="P25">
        <v>1.0</v>
      </c>
      <c r="Q25">
        <v>1.0</v>
      </c>
      <c r="R25">
        <v>4.0</v>
      </c>
      <c r="S25">
        <v>1.0</v>
      </c>
      <c r="T25">
        <v>1.0</v>
      </c>
      <c r="U25">
        <v>1.0</v>
      </c>
      <c r="V25">
        <v>1.0</v>
      </c>
      <c r="W25">
        <v>1.0</v>
      </c>
      <c r="X25">
        <v>1.0</v>
      </c>
      <c r="Y25">
        <v>4.0</v>
      </c>
      <c r="Z25">
        <v>1.0</v>
      </c>
      <c r="AA25">
        <v>1.0</v>
      </c>
      <c r="AB25">
        <v>1.0</v>
      </c>
      <c r="AC25">
        <v>1.0</v>
      </c>
      <c r="AD25">
        <v>1.0</v>
      </c>
      <c r="AE25">
        <v>1.0</v>
      </c>
      <c r="AF25">
        <v>4.0</v>
      </c>
      <c r="AG25">
        <v>1.0</v>
      </c>
      <c r="AH25">
        <v>1.0</v>
      </c>
      <c r="AI25">
        <v>1.0</v>
      </c>
    </row>
    <row r="26" spans="8:8">
      <c r="A26">
        <v>1036292.0</v>
      </c>
      <c r="B26" t="s">
        <v>47</v>
      </c>
      <c r="C26" t="s">
        <v>7</v>
      </c>
      <c r="D26">
        <v>4.0</v>
      </c>
      <c r="E26">
        <v>2024.0</v>
      </c>
      <c r="F26">
        <v>2.0</v>
      </c>
      <c r="G26">
        <v>2.0</v>
      </c>
      <c r="H26">
        <v>2.0</v>
      </c>
      <c r="I26">
        <v>2.0</v>
      </c>
      <c r="J26">
        <v>4.0</v>
      </c>
      <c r="K26">
        <v>2.0</v>
      </c>
      <c r="L26">
        <v>2.0</v>
      </c>
      <c r="M26">
        <v>2.0</v>
      </c>
      <c r="N26">
        <v>2.0</v>
      </c>
      <c r="O26">
        <v>2.0</v>
      </c>
      <c r="P26">
        <v>2.0</v>
      </c>
      <c r="Q26">
        <v>4.0</v>
      </c>
      <c r="R26">
        <v>2.0</v>
      </c>
      <c r="S26">
        <v>2.0</v>
      </c>
      <c r="T26">
        <v>2.0</v>
      </c>
      <c r="U26">
        <v>2.0</v>
      </c>
      <c r="V26">
        <v>2.0</v>
      </c>
      <c r="W26">
        <v>2.0</v>
      </c>
      <c r="X26">
        <v>4.0</v>
      </c>
      <c r="Y26">
        <v>2.0</v>
      </c>
      <c r="Z26">
        <v>2.0</v>
      </c>
      <c r="AA26">
        <v>2.0</v>
      </c>
      <c r="AB26">
        <v>2.0</v>
      </c>
      <c r="AC26">
        <v>2.0</v>
      </c>
      <c r="AD26">
        <v>2.0</v>
      </c>
      <c r="AE26">
        <v>4.0</v>
      </c>
      <c r="AF26">
        <v>2.0</v>
      </c>
      <c r="AG26">
        <v>2.0</v>
      </c>
      <c r="AH26">
        <v>2.0</v>
      </c>
      <c r="AI26">
        <v>2.0</v>
      </c>
    </row>
    <row r="27" spans="8:8">
      <c r="A27">
        <v>1036452.0</v>
      </c>
      <c r="B27" t="s">
        <v>48</v>
      </c>
      <c r="C27" t="s">
        <v>7</v>
      </c>
      <c r="D27">
        <v>4.0</v>
      </c>
      <c r="E27">
        <v>2024.0</v>
      </c>
      <c r="F27">
        <v>1.0</v>
      </c>
      <c r="G27">
        <v>1.0</v>
      </c>
      <c r="H27">
        <v>1.0</v>
      </c>
      <c r="I27">
        <v>4.0</v>
      </c>
      <c r="J27">
        <v>1.0</v>
      </c>
      <c r="K27">
        <v>1.0</v>
      </c>
      <c r="L27">
        <v>1.0</v>
      </c>
      <c r="M27">
        <v>1.0</v>
      </c>
      <c r="N27">
        <v>1.0</v>
      </c>
      <c r="O27">
        <v>1.0</v>
      </c>
      <c r="P27">
        <v>4.0</v>
      </c>
      <c r="Q27">
        <v>1.0</v>
      </c>
      <c r="R27">
        <v>1.0</v>
      </c>
      <c r="S27">
        <v>1.0</v>
      </c>
      <c r="T27">
        <v>1.0</v>
      </c>
      <c r="U27">
        <v>1.0</v>
      </c>
      <c r="V27">
        <v>1.0</v>
      </c>
      <c r="W27">
        <v>4.0</v>
      </c>
      <c r="X27">
        <v>1.0</v>
      </c>
      <c r="Y27">
        <v>1.0</v>
      </c>
      <c r="Z27">
        <v>1.0</v>
      </c>
      <c r="AA27">
        <v>1.0</v>
      </c>
      <c r="AB27">
        <v>1.0</v>
      </c>
      <c r="AC27">
        <v>4.0</v>
      </c>
      <c r="AD27">
        <v>1.0</v>
      </c>
      <c r="AE27">
        <v>1.0</v>
      </c>
      <c r="AF27">
        <v>1.0</v>
      </c>
      <c r="AG27">
        <v>1.0</v>
      </c>
      <c r="AH27">
        <v>1.0</v>
      </c>
      <c r="AI27">
        <v>1.0</v>
      </c>
    </row>
    <row r="28" spans="8:8">
      <c r="A28">
        <v>1036450.0</v>
      </c>
      <c r="B28" t="s">
        <v>49</v>
      </c>
      <c r="C28" t="s">
        <v>23</v>
      </c>
      <c r="D28">
        <v>4.0</v>
      </c>
      <c r="E28">
        <v>2024.0</v>
      </c>
      <c r="F28">
        <v>9.0</v>
      </c>
      <c r="G28">
        <v>9.0</v>
      </c>
      <c r="H28">
        <v>9.0</v>
      </c>
      <c r="I28">
        <v>9.0</v>
      </c>
      <c r="J28">
        <v>9.0</v>
      </c>
      <c r="K28">
        <v>10.0</v>
      </c>
      <c r="L28">
        <v>4.0</v>
      </c>
      <c r="M28">
        <v>9.0</v>
      </c>
      <c r="N28">
        <v>9.0</v>
      </c>
      <c r="O28">
        <v>4.0</v>
      </c>
      <c r="P28">
        <v>4.0</v>
      </c>
      <c r="Q28">
        <v>9.0</v>
      </c>
      <c r="R28">
        <v>10.0</v>
      </c>
      <c r="S28">
        <v>4.0</v>
      </c>
      <c r="T28">
        <v>9.0</v>
      </c>
      <c r="U28">
        <v>9.0</v>
      </c>
      <c r="V28">
        <v>9.0</v>
      </c>
      <c r="W28">
        <v>9.0</v>
      </c>
      <c r="X28">
        <v>9.0</v>
      </c>
      <c r="Y28">
        <v>10.0</v>
      </c>
      <c r="Z28">
        <v>4.0</v>
      </c>
      <c r="AA28">
        <v>9.0</v>
      </c>
      <c r="AB28">
        <v>9.0</v>
      </c>
      <c r="AC28">
        <v>9.0</v>
      </c>
      <c r="AD28">
        <v>9.0</v>
      </c>
      <c r="AE28">
        <v>9.0</v>
      </c>
      <c r="AF28">
        <v>10.0</v>
      </c>
      <c r="AG28">
        <v>4.0</v>
      </c>
      <c r="AH28">
        <v>9.0</v>
      </c>
      <c r="AI28">
        <v>9.0</v>
      </c>
    </row>
    <row r="29" spans="8:8">
      <c r="A29">
        <v>1036451.0</v>
      </c>
      <c r="B29" t="s">
        <v>50</v>
      </c>
      <c r="C29" t="s">
        <v>23</v>
      </c>
      <c r="D29">
        <v>4.0</v>
      </c>
      <c r="E29">
        <v>2024.0</v>
      </c>
      <c r="F29">
        <v>9.0</v>
      </c>
      <c r="G29">
        <v>9.0</v>
      </c>
      <c r="H29">
        <v>9.0</v>
      </c>
      <c r="I29">
        <v>9.0</v>
      </c>
      <c r="J29">
        <v>9.0</v>
      </c>
      <c r="K29">
        <v>10.0</v>
      </c>
      <c r="L29">
        <v>4.0</v>
      </c>
      <c r="M29">
        <v>9.0</v>
      </c>
      <c r="N29">
        <v>9.0</v>
      </c>
      <c r="O29">
        <v>4.0</v>
      </c>
      <c r="P29">
        <v>4.0</v>
      </c>
      <c r="Q29">
        <v>9.0</v>
      </c>
      <c r="R29">
        <v>10.0</v>
      </c>
      <c r="S29">
        <v>4.0</v>
      </c>
      <c r="T29">
        <v>9.0</v>
      </c>
      <c r="U29">
        <v>9.0</v>
      </c>
      <c r="V29">
        <v>9.0</v>
      </c>
      <c r="W29">
        <v>9.0</v>
      </c>
      <c r="X29">
        <v>9.0</v>
      </c>
      <c r="Y29">
        <v>10.0</v>
      </c>
      <c r="Z29">
        <v>4.0</v>
      </c>
      <c r="AA29">
        <v>9.0</v>
      </c>
      <c r="AB29">
        <v>9.0</v>
      </c>
      <c r="AC29">
        <v>9.0</v>
      </c>
      <c r="AD29">
        <v>9.0</v>
      </c>
      <c r="AE29">
        <v>9.0</v>
      </c>
      <c r="AF29">
        <v>10.0</v>
      </c>
      <c r="AG29">
        <v>4.0</v>
      </c>
      <c r="AH29">
        <v>9.0</v>
      </c>
      <c r="AI29">
        <v>9.0</v>
      </c>
    </row>
    <row r="30" spans="8:8">
      <c r="A30">
        <v>1037181.0</v>
      </c>
      <c r="B30" t="s">
        <v>51</v>
      </c>
      <c r="C30" t="s">
        <v>7</v>
      </c>
      <c r="D30">
        <v>4.0</v>
      </c>
      <c r="E30">
        <v>2024.0</v>
      </c>
      <c r="F30">
        <v>1.0</v>
      </c>
      <c r="G30">
        <v>1.0</v>
      </c>
      <c r="H30">
        <v>1.0</v>
      </c>
      <c r="I30">
        <v>1.0</v>
      </c>
      <c r="J30">
        <v>1.0</v>
      </c>
      <c r="K30">
        <v>1.0</v>
      </c>
      <c r="L30">
        <v>4.0</v>
      </c>
      <c r="M30">
        <v>1.0</v>
      </c>
      <c r="N30">
        <v>1.0</v>
      </c>
      <c r="O30">
        <v>1.0</v>
      </c>
      <c r="P30">
        <v>1.0</v>
      </c>
      <c r="Q30">
        <v>1.0</v>
      </c>
      <c r="R30">
        <v>1.0</v>
      </c>
      <c r="S30">
        <v>4.0</v>
      </c>
      <c r="T30">
        <v>1.0</v>
      </c>
      <c r="U30">
        <v>1.0</v>
      </c>
      <c r="V30">
        <v>1.0</v>
      </c>
      <c r="W30">
        <v>1.0</v>
      </c>
      <c r="X30">
        <v>1.0</v>
      </c>
      <c r="Y30">
        <v>1.0</v>
      </c>
      <c r="Z30">
        <v>4.0</v>
      </c>
      <c r="AA30">
        <v>1.0</v>
      </c>
      <c r="AB30">
        <v>1.0</v>
      </c>
      <c r="AC30">
        <v>1.0</v>
      </c>
      <c r="AD30">
        <v>1.0</v>
      </c>
      <c r="AE30">
        <v>1.0</v>
      </c>
      <c r="AF30">
        <v>1.0</v>
      </c>
      <c r="AG30">
        <v>4.0</v>
      </c>
      <c r="AH30">
        <v>1.0</v>
      </c>
      <c r="AI30">
        <v>1.0</v>
      </c>
    </row>
    <row r="31" spans="8:8">
      <c r="A31">
        <v>103538.0</v>
      </c>
      <c r="B31" t="s">
        <v>52</v>
      </c>
      <c r="C31" t="s">
        <v>23</v>
      </c>
      <c r="D31">
        <v>4.0</v>
      </c>
      <c r="E31">
        <v>2024.0</v>
      </c>
      <c r="F31">
        <v>9.0</v>
      </c>
      <c r="G31">
        <v>9.0</v>
      </c>
      <c r="H31">
        <v>9.0</v>
      </c>
      <c r="I31">
        <v>9.0</v>
      </c>
      <c r="J31">
        <v>9.0</v>
      </c>
      <c r="K31">
        <v>10.0</v>
      </c>
      <c r="L31">
        <v>4.0</v>
      </c>
      <c r="M31">
        <v>9.0</v>
      </c>
      <c r="N31">
        <v>9.0</v>
      </c>
      <c r="O31">
        <v>4.0</v>
      </c>
      <c r="P31">
        <v>4.0</v>
      </c>
      <c r="Q31">
        <v>9.0</v>
      </c>
      <c r="R31">
        <v>10.0</v>
      </c>
      <c r="S31">
        <v>4.0</v>
      </c>
      <c r="T31">
        <v>9.0</v>
      </c>
      <c r="U31">
        <v>9.0</v>
      </c>
      <c r="V31">
        <v>9.0</v>
      </c>
      <c r="W31">
        <v>9.0</v>
      </c>
      <c r="X31">
        <v>9.0</v>
      </c>
      <c r="Y31">
        <v>10.0</v>
      </c>
      <c r="Z31">
        <v>4.0</v>
      </c>
      <c r="AA31">
        <v>9.0</v>
      </c>
      <c r="AB31">
        <v>9.0</v>
      </c>
      <c r="AC31">
        <v>9.0</v>
      </c>
      <c r="AD31">
        <v>9.0</v>
      </c>
      <c r="AE31">
        <v>9.0</v>
      </c>
      <c r="AF31">
        <v>10.0</v>
      </c>
      <c r="AG31">
        <v>4.0</v>
      </c>
      <c r="AH31">
        <v>9.0</v>
      </c>
      <c r="AI31">
        <v>9.0</v>
      </c>
    </row>
  </sheetData>
  <sheetProtection sheet="0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BW112"/>
  <sheetViews>
    <sheetView workbookViewId="0" zoomScale="25">
      <selection activeCell="A1" sqref="A1:XFD1048576"/>
    </sheetView>
  </sheetViews>
  <sheetFormatPr defaultRowHeight="15.0" defaultColWidth="10"/>
  <cols>
    <col min="1" max="1" customWidth="1" width="7.0" style="0"/>
    <col min="2" max="2" customWidth="1" width="50.285156" style="0"/>
    <col min="3" max="3" customWidth="1" width="29.570312" style="0"/>
    <col min="4" max="4" customWidth="1" width="50.42578" style="0"/>
    <col min="5" max="9" customWidth="1" width="10.7109375" style="0"/>
    <col min="10" max="11" customWidth="1" width="10.7109375" style="1"/>
    <col min="12" max="38" customWidth="1" width="10.7109375" style="0"/>
    <col min="39" max="39" customWidth="1" width="12.7109375" style="0"/>
    <col min="40" max="40" customWidth="1" width="9.425781" style="0"/>
    <col min="41" max="41" customWidth="1" width="8.0" style="0"/>
    <col min="42" max="42" customWidth="1" width="9.140625" style="0"/>
    <col min="43" max="43" customWidth="1" bestFit="1" width="14.855469" style="0"/>
    <col min="44" max="44" customWidth="1" width="10.140625" style="0"/>
    <col min="45" max="45" customWidth="1" bestFit="1" width="8.0" style="0"/>
    <col min="46" max="46" customWidth="1" width="9.140625" style="0"/>
    <col min="47" max="47" customWidth="1" width="12.425781" style="0"/>
    <col min="48" max="48" customWidth="1" width="2.5703125" style="0"/>
    <col min="49" max="49" customWidth="1" width="3.0" style="0"/>
    <col min="50" max="50" customWidth="1" width="2.7109375" style="0"/>
    <col min="51" max="51" customWidth="1" width="3.140625" style="0"/>
    <col min="52" max="52" customWidth="1" width="3.0" style="0"/>
    <col min="53" max="53" customWidth="1" width="2.5703125" style="0"/>
    <col min="54" max="54" customWidth="1" width="2.7109375" style="0"/>
    <col min="55" max="55" customWidth="1" width="2.5703125" style="0"/>
    <col min="56" max="57" customWidth="1" width="3.0" style="0"/>
    <col min="58" max="58" customWidth="1" width="2.8554688" style="0"/>
    <col min="59" max="59" customWidth="1" width="3.0" style="0"/>
    <col min="60" max="60" customWidth="1" width="2.5703125" style="0"/>
    <col min="61" max="61" customWidth="1" width="2.2851562" style="0"/>
    <col min="62" max="62" customWidth="1" bestFit="1" width="2.8554688" style="0"/>
    <col min="63" max="63" customWidth="1" width="2.7109375" style="0"/>
    <col min="64" max="64" customWidth="1" width="2.8554688" style="0"/>
    <col min="65" max="66" customWidth="1" width="3.0" style="0"/>
    <col min="67" max="68" customWidth="1" width="2.7109375" style="0"/>
    <col min="69" max="69" customWidth="1" width="3.0" style="0"/>
    <col min="70" max="74" customWidth="1" width="3.2851562" style="0"/>
    <col min="75" max="75" customWidth="1" bestFit="1" width="4.2851562" style="0"/>
  </cols>
  <sheetData>
    <row r="1" spans="8:8" s="2" ht="20.1" customFormat="1" customHeight="1">
      <c r="A1" s="3"/>
      <c r="B1" s="3"/>
      <c r="C1" s="3"/>
      <c r="D1" s="3"/>
      <c r="E1" s="4"/>
      <c r="F1" s="4"/>
      <c r="G1" s="4"/>
      <c r="H1" s="4"/>
      <c r="J1" s="5"/>
      <c r="K1" s="5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3"/>
      <c r="AN1" s="3"/>
      <c r="AO1" s="3"/>
      <c r="AP1" s="3"/>
      <c r="AQ1" s="3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</row>
    <row r="2" spans="8:8" s="2" ht="20.1" customFormat="1" customHeight="1">
      <c r="A2" s="3"/>
      <c r="B2" s="3"/>
      <c r="C2" s="3"/>
      <c r="D2" s="3"/>
      <c r="E2" s="4"/>
      <c r="F2" s="4"/>
      <c r="G2" s="4"/>
      <c r="H2" s="4"/>
      <c r="J2" s="7"/>
      <c r="K2" s="7"/>
      <c r="L2" s="8"/>
      <c r="M2" s="9" t="s">
        <v>53</v>
      </c>
      <c r="N2" s="9"/>
      <c r="O2" s="9"/>
      <c r="P2" s="9"/>
      <c r="Q2" s="9"/>
      <c r="R2" s="9"/>
      <c r="S2" s="9"/>
      <c r="T2" s="10"/>
      <c r="U2" s="11"/>
      <c r="V2" s="8"/>
      <c r="W2" s="8"/>
      <c r="X2" s="8"/>
      <c r="Y2" s="8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3"/>
      <c r="AN2" s="3"/>
      <c r="AO2" s="3"/>
      <c r="AP2" s="3"/>
      <c r="AQ2" s="3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</row>
    <row r="3" spans="8:8" s="2" ht="20.1" customFormat="1" customHeight="1">
      <c r="A3" s="3"/>
      <c r="B3" s="3"/>
      <c r="C3" s="3"/>
      <c r="D3" s="3"/>
      <c r="E3" s="4"/>
      <c r="F3" s="4"/>
      <c r="G3" s="4"/>
      <c r="I3" s="4"/>
      <c r="J3" s="5"/>
      <c r="K3" s="7"/>
      <c r="L3" s="8"/>
      <c r="M3" s="12" t="s">
        <v>54</v>
      </c>
      <c r="N3" s="12"/>
      <c r="O3" s="12"/>
      <c r="P3" s="12"/>
      <c r="Q3" s="12"/>
      <c r="R3" s="12"/>
      <c r="S3" s="12"/>
      <c r="T3" s="12"/>
      <c r="U3" s="13"/>
      <c r="V3" s="14"/>
      <c r="W3" s="8"/>
      <c r="X3" s="8"/>
      <c r="Y3" s="4"/>
      <c r="Z3" s="15"/>
      <c r="AA3" s="15"/>
      <c r="AB3" s="15"/>
      <c r="AC3" s="4"/>
      <c r="AD3" s="4"/>
      <c r="AE3" s="4"/>
      <c r="AF3" s="4"/>
      <c r="AG3" s="4"/>
      <c r="AH3" s="4"/>
      <c r="AI3" s="4"/>
      <c r="AJ3" s="4"/>
      <c r="AK3" s="4"/>
      <c r="AL3" s="4"/>
      <c r="AM3" s="3"/>
      <c r="AN3" s="3"/>
      <c r="AO3" s="3"/>
      <c r="AP3" s="3"/>
      <c r="AQ3" s="3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</row>
    <row r="4" spans="8:8" s="2" ht="20.1" customFormat="1" customHeight="1">
      <c r="A4" s="3"/>
      <c r="B4" s="16"/>
      <c r="C4" s="16"/>
      <c r="D4" s="3"/>
      <c r="E4" s="4"/>
      <c r="F4" s="4"/>
      <c r="G4" s="4"/>
      <c r="H4" s="4"/>
      <c r="I4" s="15"/>
      <c r="J4" s="17"/>
      <c r="K4" s="17"/>
      <c r="L4" s="15"/>
      <c r="M4" s="18" t="s">
        <v>55</v>
      </c>
      <c r="N4" s="18"/>
      <c r="O4" s="18"/>
      <c r="P4" s="18"/>
      <c r="Q4" s="18"/>
      <c r="R4" s="18"/>
      <c r="S4" s="18"/>
      <c r="T4" s="18"/>
      <c r="U4" s="19"/>
      <c r="V4" s="15"/>
      <c r="W4" s="15"/>
      <c r="X4" s="15"/>
      <c r="Y4" s="15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3"/>
      <c r="AN4" s="3"/>
      <c r="AO4" s="3"/>
      <c r="AP4" s="3"/>
      <c r="AQ4" s="3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</row>
    <row r="5" spans="8:8" s="2" ht="19.5" customFormat="1" customHeight="1">
      <c r="A5" s="3"/>
      <c r="B5" s="16"/>
      <c r="C5" s="16"/>
      <c r="D5" s="3"/>
      <c r="E5" s="4"/>
      <c r="F5" s="4"/>
      <c r="G5" s="4"/>
      <c r="H5" s="4"/>
      <c r="I5" s="15"/>
      <c r="J5" s="17"/>
      <c r="K5" s="17"/>
      <c r="L5" s="15"/>
      <c r="N5" s="20"/>
      <c r="O5" s="21"/>
      <c r="P5" s="21"/>
      <c r="Q5" s="21"/>
      <c r="R5" s="21"/>
      <c r="S5" s="22"/>
      <c r="T5" s="21"/>
      <c r="U5" s="23"/>
      <c r="V5" s="15"/>
      <c r="W5" s="15"/>
      <c r="X5" s="15"/>
      <c r="Y5" s="15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3"/>
      <c r="AN5" s="3"/>
      <c r="AO5" s="3"/>
      <c r="AP5" s="3"/>
      <c r="AQ5" s="3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</row>
    <row r="6" spans="8:8" s="2" ht="34.5" customFormat="1" customHeight="1">
      <c r="A6" s="3"/>
      <c r="B6" s="24" t="s">
        <v>56</v>
      </c>
      <c r="C6" s="24"/>
      <c r="D6" s="3"/>
      <c r="E6" s="4"/>
      <c r="F6" s="4"/>
      <c r="G6" s="4"/>
      <c r="H6" s="4"/>
      <c r="I6" s="4"/>
      <c r="J6" s="25"/>
      <c r="K6" s="25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3"/>
      <c r="AN6" s="3"/>
      <c r="AO6" s="3"/>
      <c r="AP6" s="3"/>
      <c r="AQ6" s="3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</row>
    <row r="7" spans="8:8" s="2" ht="24.95" customFormat="1" customHeight="1">
      <c r="A7" s="26" t="s">
        <v>57</v>
      </c>
      <c r="B7" s="27" t="s">
        <v>58</v>
      </c>
      <c r="C7" s="28"/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30"/>
      <c r="AC7" s="30"/>
      <c r="AD7" s="30"/>
      <c r="AE7" s="30"/>
      <c r="AF7" s="31"/>
      <c r="AG7" s="31"/>
      <c r="AH7" s="31"/>
      <c r="AI7" s="32" t="s">
        <v>59</v>
      </c>
      <c r="AJ7" s="33" t="s">
        <v>60</v>
      </c>
      <c r="AK7" s="33" t="s">
        <v>61</v>
      </c>
      <c r="AL7" s="33" t="s">
        <v>62</v>
      </c>
      <c r="AM7" s="33" t="s">
        <v>63</v>
      </c>
      <c r="AN7" s="33" t="s">
        <v>64</v>
      </c>
      <c r="AO7" s="34" t="s">
        <v>65</v>
      </c>
      <c r="AP7" s="35" t="s">
        <v>66</v>
      </c>
      <c r="AQ7" s="36" t="s">
        <v>67</v>
      </c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</row>
    <row r="8" spans="8:8" s="2" ht="24.95" customFormat="1" customHeight="1">
      <c r="A8" s="37"/>
      <c r="B8" s="38"/>
      <c r="C8" s="39" t="s">
        <v>68</v>
      </c>
      <c r="D8" s="39" t="s">
        <v>69</v>
      </c>
      <c r="E8" s="40" t="s">
        <v>70</v>
      </c>
      <c r="F8" s="40" t="s">
        <v>71</v>
      </c>
      <c r="G8" s="40" t="s">
        <v>72</v>
      </c>
      <c r="H8" s="40" t="s">
        <v>73</v>
      </c>
      <c r="I8" s="40" t="s">
        <v>74</v>
      </c>
      <c r="J8" s="40" t="s">
        <v>75</v>
      </c>
      <c r="K8" s="41" t="s">
        <v>76</v>
      </c>
      <c r="L8" s="40" t="s">
        <v>70</v>
      </c>
      <c r="M8" s="40" t="s">
        <v>71</v>
      </c>
      <c r="N8" s="40" t="s">
        <v>72</v>
      </c>
      <c r="O8" s="40" t="s">
        <v>73</v>
      </c>
      <c r="P8" s="40" t="s">
        <v>74</v>
      </c>
      <c r="Q8" s="40" t="s">
        <v>75</v>
      </c>
      <c r="R8" s="41" t="s">
        <v>76</v>
      </c>
      <c r="S8" s="40" t="s">
        <v>70</v>
      </c>
      <c r="T8" s="40" t="s">
        <v>71</v>
      </c>
      <c r="U8" s="40" t="s">
        <v>72</v>
      </c>
      <c r="V8" s="40" t="s">
        <v>73</v>
      </c>
      <c r="W8" s="40" t="s">
        <v>74</v>
      </c>
      <c r="X8" s="40" t="s">
        <v>75</v>
      </c>
      <c r="Y8" s="41" t="s">
        <v>76</v>
      </c>
      <c r="Z8" s="40" t="s">
        <v>70</v>
      </c>
      <c r="AA8" s="40" t="s">
        <v>71</v>
      </c>
      <c r="AB8" s="42" t="s">
        <v>72</v>
      </c>
      <c r="AC8" s="42" t="s">
        <v>73</v>
      </c>
      <c r="AD8" s="42" t="s">
        <v>74</v>
      </c>
      <c r="AE8" s="42" t="s">
        <v>75</v>
      </c>
      <c r="AF8" s="41" t="s">
        <v>76</v>
      </c>
      <c r="AG8" s="40" t="s">
        <v>70</v>
      </c>
      <c r="AH8" s="40" t="s">
        <v>71</v>
      </c>
      <c r="AI8" s="43"/>
      <c r="AJ8" s="44"/>
      <c r="AK8" s="44"/>
      <c r="AL8" s="44"/>
      <c r="AM8" s="44"/>
      <c r="AN8" s="44"/>
      <c r="AO8" s="45"/>
      <c r="AP8" s="46"/>
      <c r="AQ8" s="47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</row>
    <row r="9" spans="8:8" s="2" ht="24.95" customFormat="1" customHeight="1">
      <c r="A9" s="48"/>
      <c r="B9" s="49"/>
      <c r="C9" s="50"/>
      <c r="D9" s="50"/>
      <c r="E9" s="51">
        <v>1.0</v>
      </c>
      <c r="F9" s="51">
        <v>2.0</v>
      </c>
      <c r="G9" s="51">
        <v>3.0</v>
      </c>
      <c r="H9" s="51">
        <v>4.0</v>
      </c>
      <c r="I9" s="51">
        <v>5.0</v>
      </c>
      <c r="J9" s="51">
        <v>6.0</v>
      </c>
      <c r="K9" s="51">
        <v>7.0</v>
      </c>
      <c r="L9" s="51">
        <v>8.0</v>
      </c>
      <c r="M9" s="51">
        <v>9.0</v>
      </c>
      <c r="N9" s="51">
        <v>10.0</v>
      </c>
      <c r="O9" s="51">
        <v>11.0</v>
      </c>
      <c r="P9" s="51">
        <v>12.0</v>
      </c>
      <c r="Q9" s="51">
        <v>13.0</v>
      </c>
      <c r="R9" s="51">
        <v>14.0</v>
      </c>
      <c r="S9" s="51">
        <v>15.0</v>
      </c>
      <c r="T9" s="51">
        <v>16.0</v>
      </c>
      <c r="U9" s="51">
        <v>17.0</v>
      </c>
      <c r="V9" s="51">
        <v>18.0</v>
      </c>
      <c r="W9" s="51">
        <v>19.0</v>
      </c>
      <c r="X9" s="51">
        <v>20.0</v>
      </c>
      <c r="Y9" s="51">
        <v>21.0</v>
      </c>
      <c r="Z9" s="51">
        <v>22.0</v>
      </c>
      <c r="AA9" s="51">
        <v>23.0</v>
      </c>
      <c r="AB9" s="51">
        <v>24.0</v>
      </c>
      <c r="AC9" s="51">
        <v>25.0</v>
      </c>
      <c r="AD9" s="51">
        <v>26.0</v>
      </c>
      <c r="AE9" s="51">
        <v>27.0</v>
      </c>
      <c r="AF9" s="51">
        <v>28.0</v>
      </c>
      <c r="AG9" s="51">
        <v>29.0</v>
      </c>
      <c r="AH9" s="52">
        <v>30.0</v>
      </c>
      <c r="AI9" s="53"/>
      <c r="AJ9" s="54"/>
      <c r="AK9" s="54"/>
      <c r="AL9" s="54"/>
      <c r="AM9" s="54"/>
      <c r="AN9" s="54"/>
      <c r="AO9" s="55"/>
      <c r="AP9" s="56"/>
      <c r="AQ9" s="57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</row>
    <row r="10" spans="8:8" s="58" ht="45.0" customFormat="1" customHeight="1">
      <c r="A10" s="59">
        <v>1.0</v>
      </c>
      <c r="B10" s="60" t="s">
        <v>77</v>
      </c>
      <c r="C10" s="61" t="s">
        <v>78</v>
      </c>
      <c r="D10" s="61" t="s">
        <v>79</v>
      </c>
      <c r="E10" s="62" t="s">
        <v>59</v>
      </c>
      <c r="F10" s="62" t="s">
        <v>59</v>
      </c>
      <c r="G10" s="62" t="s">
        <v>59</v>
      </c>
      <c r="H10" s="62" t="s">
        <v>59</v>
      </c>
      <c r="I10" s="62" t="s">
        <v>59</v>
      </c>
      <c r="J10" s="63" t="s">
        <v>59</v>
      </c>
      <c r="K10" s="64" t="s">
        <v>66</v>
      </c>
      <c r="L10" s="62" t="s">
        <v>59</v>
      </c>
      <c r="M10" s="62" t="s">
        <v>59</v>
      </c>
      <c r="N10" s="65" t="s">
        <v>66</v>
      </c>
      <c r="O10" s="65" t="s">
        <v>66</v>
      </c>
      <c r="P10" s="62" t="s">
        <v>59</v>
      </c>
      <c r="Q10" s="62" t="s">
        <v>59</v>
      </c>
      <c r="R10" s="65" t="s">
        <v>66</v>
      </c>
      <c r="S10" s="62" t="s">
        <v>59</v>
      </c>
      <c r="T10" s="62" t="s">
        <v>59</v>
      </c>
      <c r="U10" s="62" t="s">
        <v>59</v>
      </c>
      <c r="V10" s="62" t="s">
        <v>59</v>
      </c>
      <c r="W10" s="62" t="s">
        <v>59</v>
      </c>
      <c r="X10" s="62" t="s">
        <v>59</v>
      </c>
      <c r="Y10" s="65" t="s">
        <v>66</v>
      </c>
      <c r="Z10" s="62" t="s">
        <v>59</v>
      </c>
      <c r="AA10" s="62" t="s">
        <v>59</v>
      </c>
      <c r="AB10" s="62" t="s">
        <v>59</v>
      </c>
      <c r="AC10" s="62" t="s">
        <v>59</v>
      </c>
      <c r="AD10" s="62" t="s">
        <v>59</v>
      </c>
      <c r="AE10" s="62" t="s">
        <v>59</v>
      </c>
      <c r="AF10" s="65" t="s">
        <v>66</v>
      </c>
      <c r="AG10" s="62" t="s">
        <v>59</v>
      </c>
      <c r="AH10" s="62" t="s">
        <v>59</v>
      </c>
      <c r="AI10" s="66">
        <f t="shared" si="0" ref="AI10:AI29">COUNTIF(E10:AC10,"P")</f>
        <v>20.0</v>
      </c>
      <c r="AJ10" s="67">
        <f t="shared" si="1" ref="AJ10:AJ17">COUNTIF(E10:AI10,"R")</f>
        <v>0.0</v>
      </c>
      <c r="AK10" s="68">
        <f t="shared" si="2" ref="AK10:AK17">COUNTIF(E10:AJ10,"HP1")</f>
        <v>0.0</v>
      </c>
      <c r="AL10" s="67">
        <f>COUNTIF(E10:AC10,"MD")</f>
        <v>0.0</v>
      </c>
      <c r="AM10" s="68">
        <f t="shared" si="3" ref="AM10:AM29">COUNTIF(E10:AC10,"MD1")</f>
        <v>0.0</v>
      </c>
      <c r="AN10" s="67">
        <f t="shared" si="4" ref="AN10:AN29">COUNTIF(E10:AC10,"S")</f>
        <v>0.0</v>
      </c>
      <c r="AO10" s="67">
        <f t="shared" si="5" ref="AO10:AO29">COUNTIF(E10:AC10,"M")</f>
        <v>0.0</v>
      </c>
      <c r="AP10" s="67">
        <f t="shared" si="6" ref="AP10:AP29">COUNTIF(E10:AC10,"OFF")</f>
        <v>5.0</v>
      </c>
      <c r="AQ10" s="69">
        <f>AI10+AN10+AP10+AM10</f>
        <v>25.0</v>
      </c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</row>
    <row r="11" spans="8:8" s="58" ht="45.0" customFormat="1" customHeight="1">
      <c r="A11" s="59">
        <v>2.0</v>
      </c>
      <c r="B11" s="71" t="s">
        <v>80</v>
      </c>
      <c r="C11" s="72" t="s">
        <v>81</v>
      </c>
      <c r="D11" s="72" t="s">
        <v>79</v>
      </c>
      <c r="E11" s="62" t="s">
        <v>64</v>
      </c>
      <c r="F11" s="62" t="s">
        <v>64</v>
      </c>
      <c r="G11" s="62" t="s">
        <v>64</v>
      </c>
      <c r="H11" s="62" t="s">
        <v>64</v>
      </c>
      <c r="I11" s="73" t="s">
        <v>66</v>
      </c>
      <c r="J11" s="74" t="s">
        <v>64</v>
      </c>
      <c r="K11" s="63" t="s">
        <v>59</v>
      </c>
      <c r="L11" s="62" t="s">
        <v>59</v>
      </c>
      <c r="M11" s="62" t="s">
        <v>59</v>
      </c>
      <c r="N11" s="65" t="s">
        <v>66</v>
      </c>
      <c r="O11" s="73" t="s">
        <v>63</v>
      </c>
      <c r="P11" s="73" t="s">
        <v>64</v>
      </c>
      <c r="Q11" s="73" t="s">
        <v>66</v>
      </c>
      <c r="R11" s="62" t="s">
        <v>64</v>
      </c>
      <c r="S11" s="62" t="s">
        <v>64</v>
      </c>
      <c r="T11" s="62" t="s">
        <v>64</v>
      </c>
      <c r="U11" s="62" t="s">
        <v>64</v>
      </c>
      <c r="V11" s="62" t="s">
        <v>64</v>
      </c>
      <c r="W11" s="73" t="s">
        <v>66</v>
      </c>
      <c r="X11" s="73" t="s">
        <v>64</v>
      </c>
      <c r="Y11" s="62" t="s">
        <v>59</v>
      </c>
      <c r="Z11" s="62" t="s">
        <v>59</v>
      </c>
      <c r="AA11" s="62" t="s">
        <v>59</v>
      </c>
      <c r="AB11" s="62" t="s">
        <v>59</v>
      </c>
      <c r="AC11" s="62" t="s">
        <v>59</v>
      </c>
      <c r="AD11" s="62" t="s">
        <v>64</v>
      </c>
      <c r="AE11" s="73" t="s">
        <v>66</v>
      </c>
      <c r="AF11" s="62" t="s">
        <v>64</v>
      </c>
      <c r="AG11" s="62" t="s">
        <v>64</v>
      </c>
      <c r="AH11" s="62" t="s">
        <v>64</v>
      </c>
      <c r="AI11" s="66">
        <f t="shared" si="0"/>
        <v>8.0</v>
      </c>
      <c r="AJ11" s="67">
        <f t="shared" si="1"/>
        <v>0.0</v>
      </c>
      <c r="AK11" s="68">
        <f t="shared" si="2"/>
        <v>0.0</v>
      </c>
      <c r="AL11" s="67">
        <f>COUNTIF(E11:AC11,"MD")</f>
        <v>0.0</v>
      </c>
      <c r="AM11" s="68">
        <f t="shared" si="3"/>
        <v>1.0</v>
      </c>
      <c r="AN11" s="67">
        <f t="shared" si="4"/>
        <v>12.0</v>
      </c>
      <c r="AO11" s="67">
        <f t="shared" si="5"/>
        <v>0.0</v>
      </c>
      <c r="AP11" s="67">
        <f t="shared" si="6"/>
        <v>4.0</v>
      </c>
      <c r="AQ11" s="69">
        <f>AI11+AN11+AP11+AM11</f>
        <v>25.0</v>
      </c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</row>
    <row r="12" spans="8:8" s="58" ht="45.0" customFormat="1" customHeight="1">
      <c r="A12" s="59">
        <v>3.0</v>
      </c>
      <c r="B12" s="75" t="s">
        <v>82</v>
      </c>
      <c r="C12" s="72" t="s">
        <v>81</v>
      </c>
      <c r="D12" s="72" t="s">
        <v>79</v>
      </c>
      <c r="E12" s="73" t="s">
        <v>59</v>
      </c>
      <c r="F12" s="73" t="s">
        <v>59</v>
      </c>
      <c r="G12" s="62" t="s">
        <v>59</v>
      </c>
      <c r="H12" s="62" t="s">
        <v>59</v>
      </c>
      <c r="I12" s="73" t="s">
        <v>64</v>
      </c>
      <c r="J12" s="74" t="s">
        <v>66</v>
      </c>
      <c r="K12" s="74" t="s">
        <v>64</v>
      </c>
      <c r="L12" s="73" t="s">
        <v>64</v>
      </c>
      <c r="M12" s="73" t="s">
        <v>64</v>
      </c>
      <c r="N12" s="73" t="s">
        <v>63</v>
      </c>
      <c r="O12" s="65" t="s">
        <v>66</v>
      </c>
      <c r="P12" s="73" t="s">
        <v>66</v>
      </c>
      <c r="Q12" s="73" t="s">
        <v>64</v>
      </c>
      <c r="R12" s="73" t="s">
        <v>59</v>
      </c>
      <c r="S12" s="73" t="s">
        <v>59</v>
      </c>
      <c r="T12" s="73" t="s">
        <v>59</v>
      </c>
      <c r="U12" s="62" t="s">
        <v>59</v>
      </c>
      <c r="V12" s="62" t="s">
        <v>59</v>
      </c>
      <c r="W12" s="73" t="s">
        <v>64</v>
      </c>
      <c r="X12" s="73" t="s">
        <v>66</v>
      </c>
      <c r="Y12" s="73" t="s">
        <v>64</v>
      </c>
      <c r="Z12" s="73" t="s">
        <v>64</v>
      </c>
      <c r="AA12" s="73" t="s">
        <v>64</v>
      </c>
      <c r="AB12" s="62" t="s">
        <v>64</v>
      </c>
      <c r="AC12" s="62" t="s">
        <v>64</v>
      </c>
      <c r="AD12" s="73" t="s">
        <v>66</v>
      </c>
      <c r="AE12" s="73" t="s">
        <v>64</v>
      </c>
      <c r="AF12" s="73" t="s">
        <v>59</v>
      </c>
      <c r="AG12" s="73" t="s">
        <v>59</v>
      </c>
      <c r="AH12" s="73" t="s">
        <v>59</v>
      </c>
      <c r="AI12" s="66">
        <f t="shared" si="0"/>
        <v>9.0</v>
      </c>
      <c r="AJ12" s="67">
        <f t="shared" si="1"/>
        <v>0.0</v>
      </c>
      <c r="AK12" s="68">
        <f t="shared" si="2"/>
        <v>0.0</v>
      </c>
      <c r="AL12" s="67">
        <f>COUNTIF(E12:AC12,"MD")</f>
        <v>0.0</v>
      </c>
      <c r="AM12" s="68">
        <f t="shared" si="3"/>
        <v>1.0</v>
      </c>
      <c r="AN12" s="67">
        <f t="shared" si="4"/>
        <v>11.0</v>
      </c>
      <c r="AO12" s="67">
        <f t="shared" si="5"/>
        <v>0.0</v>
      </c>
      <c r="AP12" s="67">
        <f t="shared" si="6"/>
        <v>4.0</v>
      </c>
      <c r="AQ12" s="69">
        <f>SUM(AI12:AP12)</f>
        <v>25.0</v>
      </c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</row>
    <row r="13" spans="8:8" s="58" ht="45.0" customFormat="1" customHeight="1">
      <c r="A13" s="59">
        <v>4.0</v>
      </c>
      <c r="B13" s="76" t="s">
        <v>83</v>
      </c>
      <c r="C13" s="72" t="s">
        <v>84</v>
      </c>
      <c r="D13" s="72" t="s">
        <v>79</v>
      </c>
      <c r="E13" s="62" t="s">
        <v>62</v>
      </c>
      <c r="F13" s="62" t="s">
        <v>62</v>
      </c>
      <c r="G13" s="62" t="s">
        <v>62</v>
      </c>
      <c r="H13" s="62" t="s">
        <v>62</v>
      </c>
      <c r="I13" s="62" t="s">
        <v>62</v>
      </c>
      <c r="J13" s="74" t="s">
        <v>61</v>
      </c>
      <c r="K13" s="74" t="s">
        <v>66</v>
      </c>
      <c r="L13" s="62" t="s">
        <v>62</v>
      </c>
      <c r="M13" s="62" t="s">
        <v>62</v>
      </c>
      <c r="N13" s="73" t="s">
        <v>66</v>
      </c>
      <c r="O13" s="73" t="s">
        <v>66</v>
      </c>
      <c r="P13" s="62" t="s">
        <v>62</v>
      </c>
      <c r="Q13" s="73" t="s">
        <v>61</v>
      </c>
      <c r="R13" s="73" t="s">
        <v>66</v>
      </c>
      <c r="S13" s="62" t="s">
        <v>62</v>
      </c>
      <c r="T13" s="62" t="s">
        <v>62</v>
      </c>
      <c r="U13" s="62" t="s">
        <v>62</v>
      </c>
      <c r="V13" s="62" t="s">
        <v>62</v>
      </c>
      <c r="W13" s="62" t="s">
        <v>62</v>
      </c>
      <c r="X13" s="73" t="s">
        <v>61</v>
      </c>
      <c r="Y13" s="73" t="s">
        <v>66</v>
      </c>
      <c r="Z13" s="62" t="s">
        <v>62</v>
      </c>
      <c r="AA13" s="62" t="s">
        <v>62</v>
      </c>
      <c r="AB13" s="62" t="s">
        <v>62</v>
      </c>
      <c r="AC13" s="62" t="s">
        <v>62</v>
      </c>
      <c r="AD13" s="62" t="s">
        <v>62</v>
      </c>
      <c r="AE13" s="73" t="s">
        <v>61</v>
      </c>
      <c r="AF13" s="73" t="s">
        <v>66</v>
      </c>
      <c r="AG13" s="62" t="s">
        <v>62</v>
      </c>
      <c r="AH13" s="62" t="s">
        <v>62</v>
      </c>
      <c r="AI13" s="66">
        <f t="shared" si="0"/>
        <v>0.0</v>
      </c>
      <c r="AJ13" s="67">
        <f t="shared" si="1"/>
        <v>0.0</v>
      </c>
      <c r="AK13" s="68">
        <f t="shared" si="2"/>
        <v>4.0</v>
      </c>
      <c r="AL13" s="67">
        <f>COUNTIF(E13:AC13,"MD3")</f>
        <v>17.0</v>
      </c>
      <c r="AM13" s="68">
        <f t="shared" si="3"/>
        <v>0.0</v>
      </c>
      <c r="AN13" s="67">
        <f t="shared" si="4"/>
        <v>0.0</v>
      </c>
      <c r="AO13" s="67">
        <f t="shared" si="5"/>
        <v>0.0</v>
      </c>
      <c r="AP13" s="67">
        <f t="shared" si="6"/>
        <v>5.0</v>
      </c>
      <c r="AQ13" s="69">
        <f>SUM(AI13:AP13)</f>
        <v>26.0</v>
      </c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</row>
    <row r="14" spans="8:8" s="58" ht="45.0" customFormat="1" customHeight="1">
      <c r="A14" s="59">
        <v>5.0</v>
      </c>
      <c r="B14" s="76" t="s">
        <v>85</v>
      </c>
      <c r="C14" s="72" t="s">
        <v>84</v>
      </c>
      <c r="D14" s="72" t="s">
        <v>79</v>
      </c>
      <c r="E14" s="62" t="s">
        <v>62</v>
      </c>
      <c r="F14" s="62" t="s">
        <v>62</v>
      </c>
      <c r="G14" s="62" t="s">
        <v>62</v>
      </c>
      <c r="H14" s="62" t="s">
        <v>62</v>
      </c>
      <c r="I14" s="62" t="s">
        <v>62</v>
      </c>
      <c r="J14" s="74" t="s">
        <v>61</v>
      </c>
      <c r="K14" s="74" t="s">
        <v>66</v>
      </c>
      <c r="L14" s="62" t="s">
        <v>62</v>
      </c>
      <c r="M14" s="62" t="s">
        <v>62</v>
      </c>
      <c r="N14" s="73" t="s">
        <v>66</v>
      </c>
      <c r="O14" s="73" t="s">
        <v>66</v>
      </c>
      <c r="P14" s="62" t="s">
        <v>62</v>
      </c>
      <c r="Q14" s="73" t="s">
        <v>61</v>
      </c>
      <c r="R14" s="73" t="s">
        <v>66</v>
      </c>
      <c r="S14" s="62" t="s">
        <v>62</v>
      </c>
      <c r="T14" s="62" t="s">
        <v>62</v>
      </c>
      <c r="U14" s="62" t="s">
        <v>62</v>
      </c>
      <c r="V14" s="62" t="s">
        <v>62</v>
      </c>
      <c r="W14" s="62" t="s">
        <v>62</v>
      </c>
      <c r="X14" s="73" t="s">
        <v>61</v>
      </c>
      <c r="Y14" s="73" t="s">
        <v>66</v>
      </c>
      <c r="Z14" s="62" t="s">
        <v>62</v>
      </c>
      <c r="AA14" s="62" t="s">
        <v>62</v>
      </c>
      <c r="AB14" s="62" t="s">
        <v>62</v>
      </c>
      <c r="AC14" s="62" t="s">
        <v>62</v>
      </c>
      <c r="AD14" s="62" t="s">
        <v>62</v>
      </c>
      <c r="AE14" s="73" t="s">
        <v>61</v>
      </c>
      <c r="AF14" s="73" t="s">
        <v>66</v>
      </c>
      <c r="AG14" s="62" t="s">
        <v>62</v>
      </c>
      <c r="AH14" s="62" t="s">
        <v>62</v>
      </c>
      <c r="AI14" s="66">
        <f t="shared" si="0"/>
        <v>0.0</v>
      </c>
      <c r="AJ14" s="67">
        <f t="shared" si="1"/>
        <v>0.0</v>
      </c>
      <c r="AK14" s="68">
        <f t="shared" si="2"/>
        <v>4.0</v>
      </c>
      <c r="AL14" s="67">
        <f>COUNTIF(E14:AC14,"MD3")</f>
        <v>17.0</v>
      </c>
      <c r="AM14" s="68">
        <f t="shared" si="3"/>
        <v>0.0</v>
      </c>
      <c r="AN14" s="67">
        <f t="shared" si="4"/>
        <v>0.0</v>
      </c>
      <c r="AO14" s="67">
        <f t="shared" si="5"/>
        <v>0.0</v>
      </c>
      <c r="AP14" s="67">
        <f t="shared" si="6"/>
        <v>5.0</v>
      </c>
      <c r="AQ14" s="69">
        <f>SUM(AI14:AP14)</f>
        <v>26.0</v>
      </c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</row>
    <row r="15" spans="8:8" s="58" ht="45.0" customFormat="1" customHeight="1">
      <c r="A15" s="59">
        <v>6.0</v>
      </c>
      <c r="B15" s="76" t="s">
        <v>86</v>
      </c>
      <c r="C15" s="72" t="s">
        <v>84</v>
      </c>
      <c r="D15" s="72" t="s">
        <v>79</v>
      </c>
      <c r="E15" s="62" t="s">
        <v>62</v>
      </c>
      <c r="F15" s="62" t="s">
        <v>62</v>
      </c>
      <c r="G15" s="62" t="s">
        <v>62</v>
      </c>
      <c r="H15" s="62" t="s">
        <v>62</v>
      </c>
      <c r="I15" s="62" t="s">
        <v>62</v>
      </c>
      <c r="J15" s="74" t="s">
        <v>61</v>
      </c>
      <c r="K15" s="74" t="s">
        <v>66</v>
      </c>
      <c r="L15" s="62" t="s">
        <v>62</v>
      </c>
      <c r="M15" s="62" t="s">
        <v>62</v>
      </c>
      <c r="N15" s="73" t="s">
        <v>66</v>
      </c>
      <c r="O15" s="73" t="s">
        <v>66</v>
      </c>
      <c r="P15" s="62" t="s">
        <v>62</v>
      </c>
      <c r="Q15" s="73" t="s">
        <v>61</v>
      </c>
      <c r="R15" s="73" t="s">
        <v>66</v>
      </c>
      <c r="S15" s="62" t="s">
        <v>62</v>
      </c>
      <c r="T15" s="62" t="s">
        <v>62</v>
      </c>
      <c r="U15" s="62" t="s">
        <v>62</v>
      </c>
      <c r="V15" s="62" t="s">
        <v>62</v>
      </c>
      <c r="W15" s="62" t="s">
        <v>62</v>
      </c>
      <c r="X15" s="73" t="s">
        <v>61</v>
      </c>
      <c r="Y15" s="73" t="s">
        <v>66</v>
      </c>
      <c r="Z15" s="62" t="s">
        <v>62</v>
      </c>
      <c r="AA15" s="62" t="s">
        <v>62</v>
      </c>
      <c r="AB15" s="62" t="s">
        <v>62</v>
      </c>
      <c r="AC15" s="62" t="s">
        <v>62</v>
      </c>
      <c r="AD15" s="62" t="s">
        <v>62</v>
      </c>
      <c r="AE15" s="73" t="s">
        <v>61</v>
      </c>
      <c r="AF15" s="73" t="s">
        <v>66</v>
      </c>
      <c r="AG15" s="62" t="s">
        <v>62</v>
      </c>
      <c r="AH15" s="62" t="s">
        <v>62</v>
      </c>
      <c r="AI15" s="66">
        <f t="shared" si="0"/>
        <v>0.0</v>
      </c>
      <c r="AJ15" s="67">
        <f t="shared" si="1"/>
        <v>0.0</v>
      </c>
      <c r="AK15" s="68">
        <f t="shared" si="2"/>
        <v>4.0</v>
      </c>
      <c r="AL15" s="67">
        <f>COUNTIF(E15:AC15,"MD3")</f>
        <v>17.0</v>
      </c>
      <c r="AM15" s="68">
        <f t="shared" si="3"/>
        <v>0.0</v>
      </c>
      <c r="AN15" s="67">
        <f t="shared" si="4"/>
        <v>0.0</v>
      </c>
      <c r="AO15" s="67">
        <f t="shared" si="5"/>
        <v>0.0</v>
      </c>
      <c r="AP15" s="67">
        <f t="shared" si="6"/>
        <v>5.0</v>
      </c>
      <c r="AQ15" s="69">
        <f t="shared" si="7" ref="AQ15:AQ25">SUM(AI15:AP15)</f>
        <v>26.0</v>
      </c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</row>
    <row r="16" spans="8:8" s="58" ht="45.0" customFormat="1" customHeight="1">
      <c r="A16" s="59">
        <v>7.0</v>
      </c>
      <c r="B16" s="77" t="s">
        <v>87</v>
      </c>
      <c r="C16" s="72" t="s">
        <v>84</v>
      </c>
      <c r="D16" s="72" t="s">
        <v>79</v>
      </c>
      <c r="E16" s="62" t="s">
        <v>62</v>
      </c>
      <c r="F16" s="62" t="s">
        <v>62</v>
      </c>
      <c r="G16" s="62" t="s">
        <v>62</v>
      </c>
      <c r="H16" s="62" t="s">
        <v>62</v>
      </c>
      <c r="I16" s="62" t="s">
        <v>62</v>
      </c>
      <c r="J16" s="74" t="s">
        <v>61</v>
      </c>
      <c r="K16" s="74" t="s">
        <v>66</v>
      </c>
      <c r="L16" s="62" t="s">
        <v>62</v>
      </c>
      <c r="M16" s="62" t="s">
        <v>62</v>
      </c>
      <c r="N16" s="73" t="s">
        <v>66</v>
      </c>
      <c r="O16" s="73" t="s">
        <v>66</v>
      </c>
      <c r="P16" s="62" t="s">
        <v>62</v>
      </c>
      <c r="Q16" s="73" t="s">
        <v>61</v>
      </c>
      <c r="R16" s="73" t="s">
        <v>66</v>
      </c>
      <c r="S16" s="62" t="s">
        <v>62</v>
      </c>
      <c r="T16" s="62" t="s">
        <v>62</v>
      </c>
      <c r="U16" s="62" t="s">
        <v>62</v>
      </c>
      <c r="V16" s="62" t="s">
        <v>62</v>
      </c>
      <c r="W16" s="62" t="s">
        <v>62</v>
      </c>
      <c r="X16" s="73" t="s">
        <v>61</v>
      </c>
      <c r="Y16" s="73" t="s">
        <v>66</v>
      </c>
      <c r="Z16" s="62" t="s">
        <v>62</v>
      </c>
      <c r="AA16" s="62" t="s">
        <v>62</v>
      </c>
      <c r="AB16" s="62" t="s">
        <v>62</v>
      </c>
      <c r="AC16" s="62" t="s">
        <v>62</v>
      </c>
      <c r="AD16" s="62" t="s">
        <v>62</v>
      </c>
      <c r="AE16" s="73" t="s">
        <v>61</v>
      </c>
      <c r="AF16" s="73" t="s">
        <v>66</v>
      </c>
      <c r="AG16" s="62" t="s">
        <v>62</v>
      </c>
      <c r="AH16" s="62" t="s">
        <v>62</v>
      </c>
      <c r="AI16" s="66">
        <f t="shared" si="0"/>
        <v>0.0</v>
      </c>
      <c r="AJ16" s="67">
        <f t="shared" si="1"/>
        <v>0.0</v>
      </c>
      <c r="AK16" s="68">
        <f t="shared" si="2"/>
        <v>4.0</v>
      </c>
      <c r="AL16" s="67">
        <f>COUNTIF(E16:AC16,"MD3")</f>
        <v>17.0</v>
      </c>
      <c r="AM16" s="68">
        <f t="shared" si="3"/>
        <v>0.0</v>
      </c>
      <c r="AN16" s="67">
        <f t="shared" si="4"/>
        <v>0.0</v>
      </c>
      <c r="AO16" s="67">
        <f t="shared" si="5"/>
        <v>0.0</v>
      </c>
      <c r="AP16" s="67">
        <f t="shared" si="6"/>
        <v>5.0</v>
      </c>
      <c r="AQ16" s="69">
        <f t="shared" si="7"/>
        <v>26.0</v>
      </c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</row>
    <row r="17" spans="8:8" s="58" ht="27.0" customFormat="1">
      <c r="A17" s="59">
        <v>8.0</v>
      </c>
      <c r="B17" s="77" t="s">
        <v>88</v>
      </c>
      <c r="C17" s="72" t="s">
        <v>84</v>
      </c>
      <c r="D17" s="72" t="s">
        <v>79</v>
      </c>
      <c r="E17" s="62" t="s">
        <v>62</v>
      </c>
      <c r="F17" s="62" t="s">
        <v>62</v>
      </c>
      <c r="G17" s="62" t="s">
        <v>62</v>
      </c>
      <c r="H17" s="62" t="s">
        <v>62</v>
      </c>
      <c r="I17" s="62" t="s">
        <v>62</v>
      </c>
      <c r="J17" s="74" t="s">
        <v>61</v>
      </c>
      <c r="K17" s="74" t="s">
        <v>66</v>
      </c>
      <c r="L17" s="62" t="s">
        <v>62</v>
      </c>
      <c r="M17" s="62" t="s">
        <v>62</v>
      </c>
      <c r="N17" s="73" t="s">
        <v>66</v>
      </c>
      <c r="O17" s="73" t="s">
        <v>66</v>
      </c>
      <c r="P17" s="62" t="s">
        <v>62</v>
      </c>
      <c r="Q17" s="73" t="s">
        <v>61</v>
      </c>
      <c r="R17" s="73" t="s">
        <v>66</v>
      </c>
      <c r="S17" s="62" t="s">
        <v>62</v>
      </c>
      <c r="T17" s="62" t="s">
        <v>62</v>
      </c>
      <c r="U17" s="62" t="s">
        <v>62</v>
      </c>
      <c r="V17" s="62" t="s">
        <v>62</v>
      </c>
      <c r="W17" s="62" t="s">
        <v>62</v>
      </c>
      <c r="X17" s="73" t="s">
        <v>61</v>
      </c>
      <c r="Y17" s="73" t="s">
        <v>66</v>
      </c>
      <c r="Z17" s="62" t="s">
        <v>62</v>
      </c>
      <c r="AA17" s="62" t="s">
        <v>62</v>
      </c>
      <c r="AB17" s="62" t="s">
        <v>62</v>
      </c>
      <c r="AC17" s="62" t="s">
        <v>62</v>
      </c>
      <c r="AD17" s="62" t="s">
        <v>62</v>
      </c>
      <c r="AE17" s="73" t="s">
        <v>61</v>
      </c>
      <c r="AF17" s="73" t="s">
        <v>66</v>
      </c>
      <c r="AG17" s="62" t="s">
        <v>62</v>
      </c>
      <c r="AH17" s="62" t="s">
        <v>62</v>
      </c>
      <c r="AI17" s="66">
        <f t="shared" si="0"/>
        <v>0.0</v>
      </c>
      <c r="AJ17" s="67">
        <f t="shared" si="1"/>
        <v>0.0</v>
      </c>
      <c r="AK17" s="68">
        <f t="shared" si="2"/>
        <v>4.0</v>
      </c>
      <c r="AL17" s="67">
        <f>COUNTIF(E17:AC17,"MD3")</f>
        <v>17.0</v>
      </c>
      <c r="AM17" s="68">
        <f t="shared" si="3"/>
        <v>0.0</v>
      </c>
      <c r="AN17" s="67">
        <f t="shared" si="4"/>
        <v>0.0</v>
      </c>
      <c r="AO17" s="67">
        <f t="shared" si="5"/>
        <v>0.0</v>
      </c>
      <c r="AP17" s="67">
        <f t="shared" si="6"/>
        <v>5.0</v>
      </c>
      <c r="AQ17" s="69">
        <f t="shared" si="7"/>
        <v>26.0</v>
      </c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</row>
    <row r="18" spans="8:8" s="58" ht="27.0" customFormat="1">
      <c r="A18" s="59">
        <v>9.0</v>
      </c>
      <c r="B18" s="77" t="s">
        <v>89</v>
      </c>
      <c r="C18" s="72" t="s">
        <v>90</v>
      </c>
      <c r="D18" s="72" t="s">
        <v>91</v>
      </c>
      <c r="E18" s="62" t="s">
        <v>62</v>
      </c>
      <c r="F18" s="62" t="s">
        <v>62</v>
      </c>
      <c r="G18" s="62" t="s">
        <v>62</v>
      </c>
      <c r="H18" s="62" t="s">
        <v>62</v>
      </c>
      <c r="I18" s="62" t="s">
        <v>62</v>
      </c>
      <c r="J18" s="63" t="s">
        <v>62</v>
      </c>
      <c r="K18" s="74" t="s">
        <v>66</v>
      </c>
      <c r="L18" s="62" t="s">
        <v>62</v>
      </c>
      <c r="M18" s="62" t="s">
        <v>62</v>
      </c>
      <c r="N18" s="73" t="s">
        <v>66</v>
      </c>
      <c r="O18" s="73" t="s">
        <v>66</v>
      </c>
      <c r="P18" s="62" t="s">
        <v>62</v>
      </c>
      <c r="Q18" s="62" t="s">
        <v>62</v>
      </c>
      <c r="R18" s="73" t="s">
        <v>66</v>
      </c>
      <c r="S18" s="62" t="s">
        <v>62</v>
      </c>
      <c r="T18" s="62" t="s">
        <v>62</v>
      </c>
      <c r="U18" s="62" t="s">
        <v>62</v>
      </c>
      <c r="V18" s="62" t="s">
        <v>62</v>
      </c>
      <c r="W18" s="62" t="s">
        <v>62</v>
      </c>
      <c r="X18" s="62" t="s">
        <v>62</v>
      </c>
      <c r="Y18" s="73" t="s">
        <v>66</v>
      </c>
      <c r="Z18" s="73" t="s">
        <v>61</v>
      </c>
      <c r="AA18" s="73" t="s">
        <v>61</v>
      </c>
      <c r="AB18" s="73" t="s">
        <v>61</v>
      </c>
      <c r="AC18" s="73" t="s">
        <v>61</v>
      </c>
      <c r="AD18" s="62" t="s">
        <v>62</v>
      </c>
      <c r="AE18" s="62" t="s">
        <v>62</v>
      </c>
      <c r="AF18" s="73" t="s">
        <v>66</v>
      </c>
      <c r="AG18" s="73" t="s">
        <v>61</v>
      </c>
      <c r="AH18" s="73" t="s">
        <v>61</v>
      </c>
      <c r="AI18" s="66">
        <f t="shared" si="0"/>
        <v>0.0</v>
      </c>
      <c r="AJ18" s="67">
        <f>COUNTIF(E18:AC18,"R")</f>
        <v>0.0</v>
      </c>
      <c r="AK18" s="68">
        <f>COUNTIF(E18:AC18,"HP1")</f>
        <v>4.0</v>
      </c>
      <c r="AL18" s="67">
        <f t="shared" si="8" ref="AL18:AL29">COUNTIF(E18:AC18,"MD")</f>
        <v>0.0</v>
      </c>
      <c r="AM18" s="68">
        <f t="shared" si="3"/>
        <v>0.0</v>
      </c>
      <c r="AN18" s="67">
        <f t="shared" si="4"/>
        <v>0.0</v>
      </c>
      <c r="AO18" s="67">
        <f t="shared" si="5"/>
        <v>0.0</v>
      </c>
      <c r="AP18" s="67">
        <f t="shared" si="6"/>
        <v>5.0</v>
      </c>
      <c r="AQ18" s="69">
        <f t="shared" si="7"/>
        <v>9.0</v>
      </c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</row>
    <row r="19" spans="8:8" s="58" ht="27.0" customFormat="1">
      <c r="A19" s="59">
        <v>10.0</v>
      </c>
      <c r="B19" s="71" t="s">
        <v>92</v>
      </c>
      <c r="C19" s="72" t="s">
        <v>90</v>
      </c>
      <c r="D19" s="72" t="s">
        <v>93</v>
      </c>
      <c r="E19" s="73" t="s">
        <v>59</v>
      </c>
      <c r="F19" s="73" t="s">
        <v>59</v>
      </c>
      <c r="G19" s="73" t="s">
        <v>66</v>
      </c>
      <c r="H19" s="73" t="s">
        <v>59</v>
      </c>
      <c r="I19" s="73" t="s">
        <v>59</v>
      </c>
      <c r="J19" s="74" t="s">
        <v>59</v>
      </c>
      <c r="K19" s="74" t="s">
        <v>59</v>
      </c>
      <c r="L19" s="73" t="s">
        <v>59</v>
      </c>
      <c r="M19" s="73" t="s">
        <v>59</v>
      </c>
      <c r="N19" s="73" t="s">
        <v>66</v>
      </c>
      <c r="O19" s="73" t="s">
        <v>59</v>
      </c>
      <c r="P19" s="73" t="s">
        <v>59</v>
      </c>
      <c r="Q19" s="73" t="s">
        <v>59</v>
      </c>
      <c r="R19" s="73" t="s">
        <v>59</v>
      </c>
      <c r="S19" s="73" t="s">
        <v>59</v>
      </c>
      <c r="T19" s="73" t="s">
        <v>59</v>
      </c>
      <c r="U19" s="73" t="s">
        <v>66</v>
      </c>
      <c r="V19" s="73" t="s">
        <v>59</v>
      </c>
      <c r="W19" s="73" t="s">
        <v>59</v>
      </c>
      <c r="X19" s="73" t="s">
        <v>59</v>
      </c>
      <c r="Y19" s="73" t="s">
        <v>59</v>
      </c>
      <c r="Z19" s="73" t="s">
        <v>59</v>
      </c>
      <c r="AA19" s="73" t="s">
        <v>59</v>
      </c>
      <c r="AB19" s="73" t="s">
        <v>59</v>
      </c>
      <c r="AC19" s="73" t="s">
        <v>59</v>
      </c>
      <c r="AD19" s="73" t="s">
        <v>59</v>
      </c>
      <c r="AE19" s="73" t="s">
        <v>59</v>
      </c>
      <c r="AF19" s="73" t="s">
        <v>59</v>
      </c>
      <c r="AG19" s="73" t="s">
        <v>59</v>
      </c>
      <c r="AH19" s="73" t="s">
        <v>59</v>
      </c>
      <c r="AI19" s="66">
        <f t="shared" si="0"/>
        <v>22.0</v>
      </c>
      <c r="AJ19" s="67">
        <f>COUNTIF(E19:AI19,"R")</f>
        <v>0.0</v>
      </c>
      <c r="AK19" s="68">
        <f t="shared" si="9" ref="AK19:AK29">COUNTIF(E19:AJ19,"HP1")</f>
        <v>0.0</v>
      </c>
      <c r="AL19" s="67">
        <f t="shared" si="8"/>
        <v>0.0</v>
      </c>
      <c r="AM19" s="68">
        <f t="shared" si="3"/>
        <v>0.0</v>
      </c>
      <c r="AN19" s="67">
        <f t="shared" si="4"/>
        <v>0.0</v>
      </c>
      <c r="AO19" s="67">
        <f t="shared" si="5"/>
        <v>0.0</v>
      </c>
      <c r="AP19" s="67">
        <f t="shared" si="6"/>
        <v>3.0</v>
      </c>
      <c r="AQ19" s="69">
        <f t="shared" si="7"/>
        <v>25.0</v>
      </c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</row>
    <row r="20" spans="8:8" s="58" ht="27.0" customFormat="1">
      <c r="A20" s="59">
        <v>11.0</v>
      </c>
      <c r="B20" s="71" t="s">
        <v>94</v>
      </c>
      <c r="C20" s="72" t="s">
        <v>90</v>
      </c>
      <c r="D20" s="72" t="s">
        <v>95</v>
      </c>
      <c r="E20" s="73" t="s">
        <v>59</v>
      </c>
      <c r="F20" s="73" t="s">
        <v>59</v>
      </c>
      <c r="G20" s="73" t="s">
        <v>59</v>
      </c>
      <c r="H20" s="73" t="s">
        <v>59</v>
      </c>
      <c r="I20" s="73" t="s">
        <v>59</v>
      </c>
      <c r="J20" s="74" t="s">
        <v>66</v>
      </c>
      <c r="K20" s="73" t="s">
        <v>59</v>
      </c>
      <c r="L20" s="73" t="s">
        <v>59</v>
      </c>
      <c r="M20" s="73" t="s">
        <v>59</v>
      </c>
      <c r="N20" s="73" t="s">
        <v>59</v>
      </c>
      <c r="O20" s="73" t="s">
        <v>59</v>
      </c>
      <c r="P20" s="73" t="s">
        <v>59</v>
      </c>
      <c r="Q20" s="74" t="s">
        <v>66</v>
      </c>
      <c r="R20" s="73" t="s">
        <v>59</v>
      </c>
      <c r="S20" s="73" t="s">
        <v>59</v>
      </c>
      <c r="T20" s="73" t="s">
        <v>59</v>
      </c>
      <c r="U20" s="73" t="s">
        <v>59</v>
      </c>
      <c r="V20" s="73" t="s">
        <v>59</v>
      </c>
      <c r="W20" s="73" t="s">
        <v>59</v>
      </c>
      <c r="X20" s="74" t="s">
        <v>66</v>
      </c>
      <c r="Y20" s="73" t="s">
        <v>59</v>
      </c>
      <c r="Z20" s="73" t="s">
        <v>59</v>
      </c>
      <c r="AA20" s="73" t="s">
        <v>59</v>
      </c>
      <c r="AB20" s="73" t="s">
        <v>59</v>
      </c>
      <c r="AC20" s="73" t="s">
        <v>59</v>
      </c>
      <c r="AD20" s="73" t="s">
        <v>59</v>
      </c>
      <c r="AE20" s="74" t="s">
        <v>66</v>
      </c>
      <c r="AF20" s="73" t="s">
        <v>59</v>
      </c>
      <c r="AG20" s="73" t="s">
        <v>59</v>
      </c>
      <c r="AH20" s="73" t="s">
        <v>59</v>
      </c>
      <c r="AI20" s="66">
        <f t="shared" si="0"/>
        <v>22.0</v>
      </c>
      <c r="AJ20" s="67">
        <f>COUNTIF(E20:AI20,"R")</f>
        <v>0.0</v>
      </c>
      <c r="AK20" s="68">
        <f t="shared" si="9"/>
        <v>0.0</v>
      </c>
      <c r="AL20" s="67">
        <f t="shared" si="8"/>
        <v>0.0</v>
      </c>
      <c r="AM20" s="68">
        <f t="shared" si="3"/>
        <v>0.0</v>
      </c>
      <c r="AN20" s="67">
        <f t="shared" si="4"/>
        <v>0.0</v>
      </c>
      <c r="AO20" s="67">
        <f t="shared" si="5"/>
        <v>0.0</v>
      </c>
      <c r="AP20" s="67">
        <f t="shared" si="6"/>
        <v>3.0</v>
      </c>
      <c r="AQ20" s="69">
        <f t="shared" si="7"/>
        <v>25.0</v>
      </c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</row>
    <row r="21" spans="8:8" s="58" ht="27.0" customFormat="1">
      <c r="A21" s="59">
        <v>12.0</v>
      </c>
      <c r="B21" s="71" t="s">
        <v>96</v>
      </c>
      <c r="C21" s="72" t="s">
        <v>90</v>
      </c>
      <c r="D21" s="72" t="s">
        <v>97</v>
      </c>
      <c r="E21" s="73" t="s">
        <v>59</v>
      </c>
      <c r="F21" s="73" t="s">
        <v>59</v>
      </c>
      <c r="G21" s="73" t="s">
        <v>59</v>
      </c>
      <c r="H21" s="73" t="s">
        <v>59</v>
      </c>
      <c r="I21" s="73" t="s">
        <v>66</v>
      </c>
      <c r="J21" s="74" t="s">
        <v>59</v>
      </c>
      <c r="K21" s="74" t="s">
        <v>59</v>
      </c>
      <c r="L21" s="73" t="s">
        <v>59</v>
      </c>
      <c r="M21" s="73" t="s">
        <v>59</v>
      </c>
      <c r="N21" s="73" t="s">
        <v>59</v>
      </c>
      <c r="O21" s="73" t="s">
        <v>59</v>
      </c>
      <c r="P21" s="73" t="s">
        <v>66</v>
      </c>
      <c r="Q21" s="73" t="s">
        <v>59</v>
      </c>
      <c r="R21" s="73" t="s">
        <v>59</v>
      </c>
      <c r="S21" s="73" t="s">
        <v>59</v>
      </c>
      <c r="T21" s="73" t="s">
        <v>59</v>
      </c>
      <c r="U21" s="73" t="s">
        <v>59</v>
      </c>
      <c r="V21" s="73" t="s">
        <v>59</v>
      </c>
      <c r="W21" s="73" t="s">
        <v>66</v>
      </c>
      <c r="X21" s="73" t="s">
        <v>59</v>
      </c>
      <c r="Y21" s="73" t="s">
        <v>59</v>
      </c>
      <c r="Z21" s="73" t="s">
        <v>59</v>
      </c>
      <c r="AA21" s="73" t="s">
        <v>59</v>
      </c>
      <c r="AB21" s="73" t="s">
        <v>59</v>
      </c>
      <c r="AC21" s="73" t="s">
        <v>66</v>
      </c>
      <c r="AD21" s="73" t="s">
        <v>66</v>
      </c>
      <c r="AE21" s="73" t="s">
        <v>59</v>
      </c>
      <c r="AF21" s="73" t="s">
        <v>59</v>
      </c>
      <c r="AG21" s="73" t="s">
        <v>59</v>
      </c>
      <c r="AH21" s="73" t="s">
        <v>59</v>
      </c>
      <c r="AI21" s="66">
        <f t="shared" si="0"/>
        <v>21.0</v>
      </c>
      <c r="AJ21" s="67">
        <f>COUNTIF(E21:AI21,"R")</f>
        <v>0.0</v>
      </c>
      <c r="AK21" s="68">
        <f t="shared" si="9"/>
        <v>0.0</v>
      </c>
      <c r="AL21" s="67">
        <f t="shared" si="8"/>
        <v>0.0</v>
      </c>
      <c r="AM21" s="68">
        <f t="shared" si="3"/>
        <v>0.0</v>
      </c>
      <c r="AN21" s="67">
        <f t="shared" si="4"/>
        <v>0.0</v>
      </c>
      <c r="AO21" s="67">
        <f t="shared" si="5"/>
        <v>0.0</v>
      </c>
      <c r="AP21" s="67">
        <f t="shared" si="6"/>
        <v>4.0</v>
      </c>
      <c r="AQ21" s="69">
        <f t="shared" si="7"/>
        <v>25.0</v>
      </c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</row>
    <row r="22" spans="8:8" s="58" ht="27.0" customFormat="1">
      <c r="A22" s="59">
        <v>13.0</v>
      </c>
      <c r="B22" s="78" t="s">
        <v>98</v>
      </c>
      <c r="C22" s="72" t="s">
        <v>90</v>
      </c>
      <c r="D22" s="72" t="s">
        <v>99</v>
      </c>
      <c r="E22" s="73" t="s">
        <v>59</v>
      </c>
      <c r="F22" s="73" t="s">
        <v>59</v>
      </c>
      <c r="G22" s="73" t="s">
        <v>59</v>
      </c>
      <c r="H22" s="73" t="s">
        <v>59</v>
      </c>
      <c r="I22" s="73" t="s">
        <v>59</v>
      </c>
      <c r="J22" s="74" t="s">
        <v>66</v>
      </c>
      <c r="K22" s="74" t="s">
        <v>59</v>
      </c>
      <c r="L22" s="73" t="s">
        <v>59</v>
      </c>
      <c r="M22" s="73" t="s">
        <v>59</v>
      </c>
      <c r="N22" s="73" t="s">
        <v>59</v>
      </c>
      <c r="O22" s="73" t="s">
        <v>59</v>
      </c>
      <c r="P22" s="73" t="s">
        <v>59</v>
      </c>
      <c r="Q22" s="73" t="s">
        <v>66</v>
      </c>
      <c r="R22" s="73" t="s">
        <v>59</v>
      </c>
      <c r="S22" s="73" t="s">
        <v>59</v>
      </c>
      <c r="T22" s="73" t="s">
        <v>59</v>
      </c>
      <c r="U22" s="73" t="s">
        <v>59</v>
      </c>
      <c r="V22" s="73" t="s">
        <v>59</v>
      </c>
      <c r="W22" s="73" t="s">
        <v>59</v>
      </c>
      <c r="X22" s="73" t="s">
        <v>66</v>
      </c>
      <c r="Y22" s="73" t="s">
        <v>59</v>
      </c>
      <c r="Z22" s="73" t="s">
        <v>59</v>
      </c>
      <c r="AA22" s="73" t="s">
        <v>59</v>
      </c>
      <c r="AB22" s="73" t="s">
        <v>59</v>
      </c>
      <c r="AC22" s="73" t="s">
        <v>59</v>
      </c>
      <c r="AD22" s="73" t="s">
        <v>59</v>
      </c>
      <c r="AE22" s="73" t="s">
        <v>66</v>
      </c>
      <c r="AF22" s="73" t="s">
        <v>59</v>
      </c>
      <c r="AG22" s="73" t="s">
        <v>59</v>
      </c>
      <c r="AH22" s="73" t="s">
        <v>59</v>
      </c>
      <c r="AI22" s="66">
        <f t="shared" si="0"/>
        <v>22.0</v>
      </c>
      <c r="AJ22" s="67">
        <f>COUNTIF(E22:AC22,"R")</f>
        <v>0.0</v>
      </c>
      <c r="AK22" s="68">
        <f t="shared" si="9"/>
        <v>0.0</v>
      </c>
      <c r="AL22" s="67">
        <f t="shared" si="8"/>
        <v>0.0</v>
      </c>
      <c r="AM22" s="68">
        <f t="shared" si="3"/>
        <v>0.0</v>
      </c>
      <c r="AN22" s="67">
        <f t="shared" si="4"/>
        <v>0.0</v>
      </c>
      <c r="AO22" s="67">
        <f t="shared" si="5"/>
        <v>0.0</v>
      </c>
      <c r="AP22" s="67">
        <f t="shared" si="6"/>
        <v>3.0</v>
      </c>
      <c r="AQ22" s="69">
        <f t="shared" si="7"/>
        <v>25.0</v>
      </c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</row>
    <row r="23" spans="8:8" s="58" ht="27.0" customFormat="1">
      <c r="A23" s="59">
        <v>14.0</v>
      </c>
      <c r="B23" s="78" t="s">
        <v>100</v>
      </c>
      <c r="C23" s="72" t="s">
        <v>90</v>
      </c>
      <c r="D23" s="72" t="s">
        <v>101</v>
      </c>
      <c r="E23" s="73" t="s">
        <v>59</v>
      </c>
      <c r="F23" s="73" t="s">
        <v>59</v>
      </c>
      <c r="G23" s="73" t="s">
        <v>59</v>
      </c>
      <c r="H23" s="73" t="s">
        <v>59</v>
      </c>
      <c r="I23" s="73" t="s">
        <v>59</v>
      </c>
      <c r="J23" s="74" t="s">
        <v>59</v>
      </c>
      <c r="K23" s="74" t="s">
        <v>66</v>
      </c>
      <c r="L23" s="73" t="s">
        <v>59</v>
      </c>
      <c r="M23" s="73" t="s">
        <v>59</v>
      </c>
      <c r="N23" s="73" t="s">
        <v>59</v>
      </c>
      <c r="O23" s="73" t="s">
        <v>59</v>
      </c>
      <c r="P23" s="73" t="s">
        <v>59</v>
      </c>
      <c r="Q23" s="73" t="s">
        <v>59</v>
      </c>
      <c r="R23" s="73" t="s">
        <v>66</v>
      </c>
      <c r="S23" s="73" t="s">
        <v>59</v>
      </c>
      <c r="T23" s="73" t="s">
        <v>59</v>
      </c>
      <c r="U23" s="73" t="s">
        <v>59</v>
      </c>
      <c r="V23" s="73" t="s">
        <v>59</v>
      </c>
      <c r="W23" s="73" t="s">
        <v>59</v>
      </c>
      <c r="X23" s="73" t="s">
        <v>59</v>
      </c>
      <c r="Y23" s="73" t="s">
        <v>66</v>
      </c>
      <c r="Z23" s="73" t="s">
        <v>59</v>
      </c>
      <c r="AA23" s="73" t="s">
        <v>59</v>
      </c>
      <c r="AB23" s="73" t="s">
        <v>59</v>
      </c>
      <c r="AC23" s="73" t="s">
        <v>59</v>
      </c>
      <c r="AD23" s="73" t="s">
        <v>59</v>
      </c>
      <c r="AE23" s="73" t="s">
        <v>59</v>
      </c>
      <c r="AF23" s="73" t="s">
        <v>66</v>
      </c>
      <c r="AG23" s="73" t="s">
        <v>59</v>
      </c>
      <c r="AH23" s="73" t="s">
        <v>59</v>
      </c>
      <c r="AI23" s="66">
        <f t="shared" si="0"/>
        <v>22.0</v>
      </c>
      <c r="AJ23" s="67">
        <f>COUNTIF(E23:AC23,"R")</f>
        <v>0.0</v>
      </c>
      <c r="AK23" s="68">
        <f t="shared" si="9"/>
        <v>0.0</v>
      </c>
      <c r="AL23" s="67">
        <f t="shared" si="8"/>
        <v>0.0</v>
      </c>
      <c r="AM23" s="68">
        <f t="shared" si="3"/>
        <v>0.0</v>
      </c>
      <c r="AN23" s="67">
        <f t="shared" si="4"/>
        <v>0.0</v>
      </c>
      <c r="AO23" s="67">
        <f t="shared" si="5"/>
        <v>0.0</v>
      </c>
      <c r="AP23" s="67">
        <f t="shared" si="6"/>
        <v>3.0</v>
      </c>
      <c r="AQ23" s="69">
        <f t="shared" si="7"/>
        <v>25.0</v>
      </c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</row>
    <row r="24" spans="8:8" s="58" ht="27.0" customFormat="1">
      <c r="A24" s="59">
        <v>15.0</v>
      </c>
      <c r="B24" s="78" t="s">
        <v>102</v>
      </c>
      <c r="C24" s="72" t="s">
        <v>90</v>
      </c>
      <c r="D24" s="72" t="s">
        <v>103</v>
      </c>
      <c r="E24" s="73" t="s">
        <v>66</v>
      </c>
      <c r="F24" s="73" t="s">
        <v>59</v>
      </c>
      <c r="G24" s="73" t="s">
        <v>59</v>
      </c>
      <c r="H24" s="73" t="s">
        <v>59</v>
      </c>
      <c r="I24" s="73" t="s">
        <v>59</v>
      </c>
      <c r="J24" s="74" t="s">
        <v>59</v>
      </c>
      <c r="K24" s="74" t="s">
        <v>59</v>
      </c>
      <c r="L24" s="73" t="s">
        <v>66</v>
      </c>
      <c r="M24" s="73" t="s">
        <v>59</v>
      </c>
      <c r="N24" s="73" t="s">
        <v>59</v>
      </c>
      <c r="O24" s="73" t="s">
        <v>59</v>
      </c>
      <c r="P24" s="73" t="s">
        <v>59</v>
      </c>
      <c r="Q24" s="73" t="s">
        <v>59</v>
      </c>
      <c r="R24" s="73" t="s">
        <v>59</v>
      </c>
      <c r="S24" s="73" t="s">
        <v>66</v>
      </c>
      <c r="T24" s="73" t="s">
        <v>59</v>
      </c>
      <c r="U24" s="73" t="s">
        <v>59</v>
      </c>
      <c r="V24" s="73" t="s">
        <v>59</v>
      </c>
      <c r="W24" s="73" t="s">
        <v>59</v>
      </c>
      <c r="X24" s="73" t="s">
        <v>59</v>
      </c>
      <c r="Y24" s="73" t="s">
        <v>59</v>
      </c>
      <c r="Z24" s="73" t="s">
        <v>66</v>
      </c>
      <c r="AA24" s="73" t="s">
        <v>59</v>
      </c>
      <c r="AB24" s="73" t="s">
        <v>59</v>
      </c>
      <c r="AC24" s="73" t="s">
        <v>59</v>
      </c>
      <c r="AD24" s="73" t="s">
        <v>59</v>
      </c>
      <c r="AE24" s="73" t="s">
        <v>59</v>
      </c>
      <c r="AF24" s="73" t="s">
        <v>59</v>
      </c>
      <c r="AG24" s="73" t="s">
        <v>66</v>
      </c>
      <c r="AH24" s="73" t="s">
        <v>59</v>
      </c>
      <c r="AI24" s="66">
        <f t="shared" si="0"/>
        <v>21.0</v>
      </c>
      <c r="AJ24" s="67">
        <f>COUNTIF(E24:AI24,"R")</f>
        <v>0.0</v>
      </c>
      <c r="AK24" s="68">
        <f t="shared" si="9"/>
        <v>0.0</v>
      </c>
      <c r="AL24" s="67">
        <f t="shared" si="8"/>
        <v>0.0</v>
      </c>
      <c r="AM24" s="68">
        <f t="shared" si="3"/>
        <v>0.0</v>
      </c>
      <c r="AN24" s="67">
        <f t="shared" si="4"/>
        <v>0.0</v>
      </c>
      <c r="AO24" s="67">
        <f t="shared" si="5"/>
        <v>0.0</v>
      </c>
      <c r="AP24" s="67">
        <f t="shared" si="6"/>
        <v>4.0</v>
      </c>
      <c r="AQ24" s="69">
        <f t="shared" si="7"/>
        <v>25.0</v>
      </c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</row>
    <row r="25" spans="8:8" s="58" ht="27.0" customFormat="1">
      <c r="A25" s="59">
        <v>16.0</v>
      </c>
      <c r="B25" s="71" t="s">
        <v>104</v>
      </c>
      <c r="C25" s="72" t="s">
        <v>90</v>
      </c>
      <c r="D25" s="72" t="s">
        <v>105</v>
      </c>
      <c r="E25" s="73" t="s">
        <v>59</v>
      </c>
      <c r="F25" s="73" t="s">
        <v>66</v>
      </c>
      <c r="G25" s="73" t="s">
        <v>59</v>
      </c>
      <c r="H25" s="73" t="s">
        <v>59</v>
      </c>
      <c r="I25" s="73" t="s">
        <v>59</v>
      </c>
      <c r="J25" s="74" t="s">
        <v>59</v>
      </c>
      <c r="K25" s="74" t="s">
        <v>59</v>
      </c>
      <c r="L25" s="73" t="s">
        <v>59</v>
      </c>
      <c r="M25" s="73" t="s">
        <v>66</v>
      </c>
      <c r="N25" s="73" t="s">
        <v>59</v>
      </c>
      <c r="O25" s="73" t="s">
        <v>59</v>
      </c>
      <c r="P25" s="73" t="s">
        <v>59</v>
      </c>
      <c r="Q25" s="73" t="s">
        <v>59</v>
      </c>
      <c r="R25" s="73" t="s">
        <v>59</v>
      </c>
      <c r="S25" s="73" t="s">
        <v>59</v>
      </c>
      <c r="T25" s="73" t="s">
        <v>66</v>
      </c>
      <c r="U25" s="73" t="s">
        <v>59</v>
      </c>
      <c r="V25" s="73" t="s">
        <v>59</v>
      </c>
      <c r="W25" s="73" t="s">
        <v>59</v>
      </c>
      <c r="X25" s="73" t="s">
        <v>59</v>
      </c>
      <c r="Y25" s="73" t="s">
        <v>59</v>
      </c>
      <c r="Z25" s="73" t="s">
        <v>59</v>
      </c>
      <c r="AA25" s="73" t="s">
        <v>66</v>
      </c>
      <c r="AB25" s="73" t="s">
        <v>59</v>
      </c>
      <c r="AC25" s="73" t="s">
        <v>59</v>
      </c>
      <c r="AD25" s="73" t="s">
        <v>59</v>
      </c>
      <c r="AE25" s="73" t="s">
        <v>59</v>
      </c>
      <c r="AF25" s="73" t="s">
        <v>59</v>
      </c>
      <c r="AG25" s="73" t="s">
        <v>59</v>
      </c>
      <c r="AH25" s="73" t="s">
        <v>66</v>
      </c>
      <c r="AI25" s="66">
        <f t="shared" si="0"/>
        <v>21.0</v>
      </c>
      <c r="AJ25" s="67">
        <f>COUNTIF(E25:AI25,"R")</f>
        <v>0.0</v>
      </c>
      <c r="AK25" s="68">
        <f t="shared" si="9"/>
        <v>0.0</v>
      </c>
      <c r="AL25" s="67">
        <f t="shared" si="8"/>
        <v>0.0</v>
      </c>
      <c r="AM25" s="68">
        <f t="shared" si="3"/>
        <v>0.0</v>
      </c>
      <c r="AN25" s="67">
        <f t="shared" si="4"/>
        <v>0.0</v>
      </c>
      <c r="AO25" s="67">
        <f t="shared" si="5"/>
        <v>0.0</v>
      </c>
      <c r="AP25" s="67">
        <f t="shared" si="6"/>
        <v>4.0</v>
      </c>
      <c r="AQ25" s="69">
        <f t="shared" si="7"/>
        <v>25.0</v>
      </c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</row>
    <row r="26" spans="8:8" s="58" ht="27.0" customFormat="1">
      <c r="A26" s="59">
        <v>17.0</v>
      </c>
      <c r="B26" s="71" t="s">
        <v>106</v>
      </c>
      <c r="C26" s="72" t="s">
        <v>90</v>
      </c>
      <c r="D26" s="72" t="s">
        <v>107</v>
      </c>
      <c r="E26" s="73" t="s">
        <v>59</v>
      </c>
      <c r="F26" s="73" t="s">
        <v>59</v>
      </c>
      <c r="G26" s="73" t="s">
        <v>59</v>
      </c>
      <c r="H26" s="73" t="s">
        <v>59</v>
      </c>
      <c r="I26" s="73" t="s">
        <v>59</v>
      </c>
      <c r="J26" s="74" t="s">
        <v>59</v>
      </c>
      <c r="K26" s="74" t="s">
        <v>66</v>
      </c>
      <c r="L26" s="73" t="s">
        <v>59</v>
      </c>
      <c r="M26" s="73" t="s">
        <v>59</v>
      </c>
      <c r="N26" s="73" t="s">
        <v>59</v>
      </c>
      <c r="O26" s="73" t="s">
        <v>59</v>
      </c>
      <c r="P26" s="73" t="s">
        <v>59</v>
      </c>
      <c r="Q26" s="73" t="s">
        <v>59</v>
      </c>
      <c r="R26" s="73" t="s">
        <v>66</v>
      </c>
      <c r="S26" s="73" t="s">
        <v>59</v>
      </c>
      <c r="T26" s="73" t="s">
        <v>59</v>
      </c>
      <c r="U26" s="73" t="s">
        <v>59</v>
      </c>
      <c r="V26" s="73" t="s">
        <v>59</v>
      </c>
      <c r="W26" s="73" t="s">
        <v>59</v>
      </c>
      <c r="X26" s="73" t="s">
        <v>59</v>
      </c>
      <c r="Y26" s="73" t="s">
        <v>66</v>
      </c>
      <c r="Z26" s="73" t="s">
        <v>59</v>
      </c>
      <c r="AA26" s="73" t="s">
        <v>59</v>
      </c>
      <c r="AB26" s="73" t="s">
        <v>59</v>
      </c>
      <c r="AC26" s="73" t="s">
        <v>59</v>
      </c>
      <c r="AD26" s="73" t="s">
        <v>59</v>
      </c>
      <c r="AE26" s="73" t="s">
        <v>59</v>
      </c>
      <c r="AF26" s="73" t="s">
        <v>66</v>
      </c>
      <c r="AG26" s="73" t="s">
        <v>59</v>
      </c>
      <c r="AH26" s="73" t="s">
        <v>59</v>
      </c>
      <c r="AI26" s="66">
        <f t="shared" si="0"/>
        <v>22.0</v>
      </c>
      <c r="AJ26" s="67">
        <f>COUNTIF(E26:AC26,"R")</f>
        <v>0.0</v>
      </c>
      <c r="AK26" s="68">
        <f t="shared" si="9"/>
        <v>0.0</v>
      </c>
      <c r="AL26" s="67">
        <f t="shared" si="8"/>
        <v>0.0</v>
      </c>
      <c r="AM26" s="68">
        <f t="shared" si="3"/>
        <v>0.0</v>
      </c>
      <c r="AN26" s="67">
        <f t="shared" si="4"/>
        <v>0.0</v>
      </c>
      <c r="AO26" s="67">
        <f t="shared" si="5"/>
        <v>0.0</v>
      </c>
      <c r="AP26" s="67">
        <f t="shared" si="6"/>
        <v>3.0</v>
      </c>
      <c r="AQ26" s="69">
        <f>SUM(AI26:AP26)</f>
        <v>25.0</v>
      </c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</row>
    <row r="27" spans="8:8" s="58" ht="27.0" customFormat="1">
      <c r="A27" s="59">
        <v>18.0</v>
      </c>
      <c r="B27" s="71" t="s">
        <v>108</v>
      </c>
      <c r="C27" s="72" t="s">
        <v>90</v>
      </c>
      <c r="D27" s="72" t="s">
        <v>109</v>
      </c>
      <c r="E27" s="73" t="s">
        <v>59</v>
      </c>
      <c r="F27" s="73" t="s">
        <v>59</v>
      </c>
      <c r="G27" s="73" t="s">
        <v>59</v>
      </c>
      <c r="H27" s="73" t="s">
        <v>59</v>
      </c>
      <c r="I27" s="73" t="s">
        <v>59</v>
      </c>
      <c r="J27" s="73" t="s">
        <v>59</v>
      </c>
      <c r="K27" s="74" t="s">
        <v>66</v>
      </c>
      <c r="L27" s="73" t="s">
        <v>59</v>
      </c>
      <c r="M27" s="73" t="s">
        <v>59</v>
      </c>
      <c r="N27" s="73" t="s">
        <v>59</v>
      </c>
      <c r="O27" s="73" t="s">
        <v>59</v>
      </c>
      <c r="P27" s="73" t="s">
        <v>59</v>
      </c>
      <c r="Q27" s="73" t="s">
        <v>59</v>
      </c>
      <c r="R27" s="74" t="s">
        <v>66</v>
      </c>
      <c r="S27" s="73" t="s">
        <v>59</v>
      </c>
      <c r="T27" s="73" t="s">
        <v>59</v>
      </c>
      <c r="U27" s="73" t="s">
        <v>59</v>
      </c>
      <c r="V27" s="73" t="s">
        <v>59</v>
      </c>
      <c r="W27" s="73" t="s">
        <v>59</v>
      </c>
      <c r="X27" s="73" t="s">
        <v>59</v>
      </c>
      <c r="Y27" s="74" t="s">
        <v>66</v>
      </c>
      <c r="Z27" s="73" t="s">
        <v>59</v>
      </c>
      <c r="AA27" s="73" t="s">
        <v>59</v>
      </c>
      <c r="AB27" s="73" t="s">
        <v>59</v>
      </c>
      <c r="AC27" s="73" t="s">
        <v>59</v>
      </c>
      <c r="AD27" s="73" t="s">
        <v>59</v>
      </c>
      <c r="AE27" s="73" t="s">
        <v>59</v>
      </c>
      <c r="AF27" s="74" t="s">
        <v>66</v>
      </c>
      <c r="AG27" s="73" t="s">
        <v>59</v>
      </c>
      <c r="AH27" s="73" t="s">
        <v>59</v>
      </c>
      <c r="AI27" s="66">
        <f t="shared" si="0"/>
        <v>22.0</v>
      </c>
      <c r="AJ27" s="67">
        <f>COUNTIF(E27:AI27,"R")</f>
        <v>0.0</v>
      </c>
      <c r="AK27" s="68">
        <f t="shared" si="9"/>
        <v>0.0</v>
      </c>
      <c r="AL27" s="67">
        <f t="shared" si="8"/>
        <v>0.0</v>
      </c>
      <c r="AM27" s="68">
        <f t="shared" si="3"/>
        <v>0.0</v>
      </c>
      <c r="AN27" s="67">
        <f t="shared" si="4"/>
        <v>0.0</v>
      </c>
      <c r="AO27" s="67">
        <f t="shared" si="5"/>
        <v>0.0</v>
      </c>
      <c r="AP27" s="67">
        <f t="shared" si="6"/>
        <v>3.0</v>
      </c>
      <c r="AQ27" s="69">
        <f>SUM(AI27:AP27)</f>
        <v>25.0</v>
      </c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</row>
    <row r="28" spans="8:8" s="58" ht="27.0" customFormat="1">
      <c r="A28" s="59">
        <v>19.0</v>
      </c>
      <c r="B28" s="71" t="s">
        <v>110</v>
      </c>
      <c r="C28" s="72" t="s">
        <v>90</v>
      </c>
      <c r="D28" s="72" t="s">
        <v>109</v>
      </c>
      <c r="E28" s="73" t="s">
        <v>59</v>
      </c>
      <c r="F28" s="73" t="s">
        <v>59</v>
      </c>
      <c r="G28" s="73" t="s">
        <v>59</v>
      </c>
      <c r="H28" s="73" t="s">
        <v>66</v>
      </c>
      <c r="I28" s="73" t="s">
        <v>59</v>
      </c>
      <c r="J28" s="74" t="s">
        <v>59</v>
      </c>
      <c r="K28" s="74" t="s">
        <v>59</v>
      </c>
      <c r="L28" s="73" t="s">
        <v>59</v>
      </c>
      <c r="M28" s="73" t="s">
        <v>59</v>
      </c>
      <c r="N28" s="73" t="s">
        <v>59</v>
      </c>
      <c r="O28" s="73" t="s">
        <v>66</v>
      </c>
      <c r="P28" s="73" t="s">
        <v>59</v>
      </c>
      <c r="Q28" s="73" t="s">
        <v>59</v>
      </c>
      <c r="R28" s="73" t="s">
        <v>59</v>
      </c>
      <c r="S28" s="73" t="s">
        <v>59</v>
      </c>
      <c r="T28" s="73" t="s">
        <v>59</v>
      </c>
      <c r="U28" s="73" t="s">
        <v>59</v>
      </c>
      <c r="V28" s="73" t="s">
        <v>66</v>
      </c>
      <c r="W28" s="73" t="s">
        <v>59</v>
      </c>
      <c r="X28" s="73" t="s">
        <v>59</v>
      </c>
      <c r="Y28" s="73" t="s">
        <v>59</v>
      </c>
      <c r="Z28" s="73" t="s">
        <v>59</v>
      </c>
      <c r="AA28" s="73" t="s">
        <v>59</v>
      </c>
      <c r="AB28" s="73" t="s">
        <v>66</v>
      </c>
      <c r="AC28" s="73" t="s">
        <v>59</v>
      </c>
      <c r="AD28" s="73" t="s">
        <v>59</v>
      </c>
      <c r="AE28" s="73" t="s">
        <v>59</v>
      </c>
      <c r="AF28" s="73" t="s">
        <v>59</v>
      </c>
      <c r="AG28" s="73" t="s">
        <v>59</v>
      </c>
      <c r="AH28" s="73" t="s">
        <v>59</v>
      </c>
      <c r="AI28" s="66">
        <f t="shared" si="0"/>
        <v>21.0</v>
      </c>
      <c r="AJ28" s="67">
        <f>COUNTIF(E28:AI28,"R")</f>
        <v>0.0</v>
      </c>
      <c r="AK28" s="68">
        <f t="shared" si="9"/>
        <v>0.0</v>
      </c>
      <c r="AL28" s="67">
        <f t="shared" si="8"/>
        <v>0.0</v>
      </c>
      <c r="AM28" s="68">
        <f t="shared" si="3"/>
        <v>0.0</v>
      </c>
      <c r="AN28" s="67">
        <f t="shared" si="4"/>
        <v>0.0</v>
      </c>
      <c r="AO28" s="67">
        <f t="shared" si="5"/>
        <v>0.0</v>
      </c>
      <c r="AP28" s="67">
        <f t="shared" si="6"/>
        <v>4.0</v>
      </c>
      <c r="AQ28" s="69">
        <f t="shared" si="10" ref="AQ28:AQ29">SUM(AI28:AP28)</f>
        <v>25.0</v>
      </c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</row>
    <row r="29" spans="8:8" s="58" ht="27.0" customFormat="1">
      <c r="A29" s="59">
        <v>20.0</v>
      </c>
      <c r="B29" s="79" t="s">
        <v>111</v>
      </c>
      <c r="C29" s="72" t="s">
        <v>90</v>
      </c>
      <c r="D29" s="72" t="s">
        <v>112</v>
      </c>
      <c r="E29" s="74" t="s">
        <v>66</v>
      </c>
      <c r="F29" s="73" t="s">
        <v>59</v>
      </c>
      <c r="G29" s="73" t="s">
        <v>59</v>
      </c>
      <c r="H29" s="73" t="s">
        <v>59</v>
      </c>
      <c r="I29" s="73" t="s">
        <v>59</v>
      </c>
      <c r="J29" s="73" t="s">
        <v>59</v>
      </c>
      <c r="K29" s="74" t="s">
        <v>59</v>
      </c>
      <c r="L29" s="74" t="s">
        <v>66</v>
      </c>
      <c r="M29" s="73" t="s">
        <v>59</v>
      </c>
      <c r="N29" s="73" t="s">
        <v>59</v>
      </c>
      <c r="O29" s="73" t="s">
        <v>59</v>
      </c>
      <c r="P29" s="73" t="s">
        <v>59</v>
      </c>
      <c r="Q29" s="73" t="s">
        <v>59</v>
      </c>
      <c r="R29" s="74" t="s">
        <v>59</v>
      </c>
      <c r="S29" s="74" t="s">
        <v>66</v>
      </c>
      <c r="T29" s="73" t="s">
        <v>59</v>
      </c>
      <c r="U29" s="73" t="s">
        <v>59</v>
      </c>
      <c r="V29" s="73" t="s">
        <v>59</v>
      </c>
      <c r="W29" s="73" t="s">
        <v>59</v>
      </c>
      <c r="X29" s="73" t="s">
        <v>59</v>
      </c>
      <c r="Y29" s="74" t="s">
        <v>59</v>
      </c>
      <c r="Z29" s="74" t="s">
        <v>66</v>
      </c>
      <c r="AA29" s="73" t="s">
        <v>59</v>
      </c>
      <c r="AB29" s="73" t="s">
        <v>59</v>
      </c>
      <c r="AC29" s="73" t="s">
        <v>59</v>
      </c>
      <c r="AD29" s="73" t="s">
        <v>59</v>
      </c>
      <c r="AE29" s="73" t="s">
        <v>59</v>
      </c>
      <c r="AF29" s="74" t="s">
        <v>59</v>
      </c>
      <c r="AG29" s="74" t="s">
        <v>66</v>
      </c>
      <c r="AH29" s="73" t="s">
        <v>59</v>
      </c>
      <c r="AI29" s="66">
        <f t="shared" si="0"/>
        <v>21.0</v>
      </c>
      <c r="AJ29" s="67">
        <f>COUNTIF(E29:AI29,"R")</f>
        <v>0.0</v>
      </c>
      <c r="AK29" s="68">
        <f t="shared" si="9"/>
        <v>0.0</v>
      </c>
      <c r="AL29" s="67">
        <f t="shared" si="8"/>
        <v>0.0</v>
      </c>
      <c r="AM29" s="68">
        <f t="shared" si="3"/>
        <v>0.0</v>
      </c>
      <c r="AN29" s="67">
        <f t="shared" si="4"/>
        <v>0.0</v>
      </c>
      <c r="AO29" s="67">
        <f t="shared" si="5"/>
        <v>0.0</v>
      </c>
      <c r="AP29" s="67">
        <f t="shared" si="6"/>
        <v>4.0</v>
      </c>
      <c r="AQ29" s="69">
        <f t="shared" si="10"/>
        <v>25.0</v>
      </c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</row>
    <row r="30" spans="8:8" s="58" ht="26.25" customFormat="1">
      <c r="A30" s="80"/>
      <c r="B30" s="81"/>
      <c r="C30" s="81"/>
      <c r="D30" s="81"/>
      <c r="E30" s="81"/>
      <c r="F30" s="81"/>
      <c r="G30" s="81"/>
      <c r="H30" s="81"/>
      <c r="I30" s="81"/>
      <c r="J30" s="82"/>
      <c r="K30" s="83"/>
      <c r="L30" s="81"/>
      <c r="M30" s="84" t="s">
        <v>113</v>
      </c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5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</row>
    <row r="31" spans="8:8" s="58" ht="27.0" customFormat="1">
      <c r="A31" s="59">
        <v>21.0</v>
      </c>
      <c r="B31" s="86" t="s">
        <v>114</v>
      </c>
      <c r="C31" s="72" t="s">
        <v>90</v>
      </c>
      <c r="D31" s="72" t="s">
        <v>115</v>
      </c>
      <c r="E31" s="87" t="s">
        <v>66</v>
      </c>
      <c r="F31" s="73" t="s">
        <v>64</v>
      </c>
      <c r="G31" s="73" t="s">
        <v>64</v>
      </c>
      <c r="H31" s="73" t="s">
        <v>64</v>
      </c>
      <c r="I31" s="73" t="s">
        <v>64</v>
      </c>
      <c r="J31" s="74" t="s">
        <v>64</v>
      </c>
      <c r="K31" s="74" t="s">
        <v>64</v>
      </c>
      <c r="L31" s="87" t="s">
        <v>66</v>
      </c>
      <c r="M31" s="73" t="s">
        <v>64</v>
      </c>
      <c r="N31" s="73" t="s">
        <v>64</v>
      </c>
      <c r="O31" s="73" t="s">
        <v>64</v>
      </c>
      <c r="P31" s="73" t="s">
        <v>64</v>
      </c>
      <c r="Q31" s="74" t="s">
        <v>64</v>
      </c>
      <c r="R31" s="74" t="s">
        <v>64</v>
      </c>
      <c r="S31" s="87" t="s">
        <v>66</v>
      </c>
      <c r="T31" s="73" t="s">
        <v>64</v>
      </c>
      <c r="U31" s="73" t="s">
        <v>64</v>
      </c>
      <c r="V31" s="73" t="s">
        <v>64</v>
      </c>
      <c r="W31" s="73" t="s">
        <v>64</v>
      </c>
      <c r="X31" s="74" t="s">
        <v>64</v>
      </c>
      <c r="Y31" s="74" t="s">
        <v>64</v>
      </c>
      <c r="Z31" s="87" t="s">
        <v>66</v>
      </c>
      <c r="AA31" s="73" t="s">
        <v>64</v>
      </c>
      <c r="AB31" s="73" t="s">
        <v>64</v>
      </c>
      <c r="AC31" s="73" t="s">
        <v>64</v>
      </c>
      <c r="AD31" s="73" t="s">
        <v>64</v>
      </c>
      <c r="AE31" s="74" t="s">
        <v>64</v>
      </c>
      <c r="AF31" s="74" t="s">
        <v>64</v>
      </c>
      <c r="AG31" s="87" t="s">
        <v>66</v>
      </c>
      <c r="AH31" s="73" t="s">
        <v>64</v>
      </c>
      <c r="AI31" s="66">
        <f t="shared" si="11" ref="AI31:AI42">COUNTIF(E31:AC31,"P")</f>
        <v>0.0</v>
      </c>
      <c r="AJ31" s="67">
        <f>COUNTIF(E31:AI31,"R")</f>
        <v>0.0</v>
      </c>
      <c r="AK31" s="68">
        <f t="shared" si="12" ref="AK31:AK42">COUNTIF(E31:AJ31,"HP1")</f>
        <v>0.0</v>
      </c>
      <c r="AL31" s="68">
        <f>COUNTIF(E31:AK31,"HP1")</f>
        <v>0.0</v>
      </c>
      <c r="AM31" s="68">
        <f t="shared" si="13" ref="AM31:AM42">COUNTIF(E31:AC31,"MD1")</f>
        <v>0.0</v>
      </c>
      <c r="AN31" s="67">
        <f t="shared" si="14" ref="AN31:AN42">COUNTIF(E31:AC31,"S")</f>
        <v>21.0</v>
      </c>
      <c r="AO31" s="67">
        <f t="shared" si="15" ref="AO31:AO42">COUNTIF(E31:AC31,"M")</f>
        <v>0.0</v>
      </c>
      <c r="AP31" s="67">
        <f t="shared" si="16" ref="AP31:AP42">COUNTIF(E31:AC31,"OFF")</f>
        <v>4.0</v>
      </c>
      <c r="AQ31" s="69">
        <f t="shared" si="17" ref="AQ31:AQ37">SUM(AI31:AP31)</f>
        <v>25.0</v>
      </c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</row>
    <row r="32" spans="8:8" s="58" ht="27.0" customFormat="1">
      <c r="A32" s="59">
        <v>22.0</v>
      </c>
      <c r="B32" s="78" t="s">
        <v>116</v>
      </c>
      <c r="C32" s="72" t="s">
        <v>90</v>
      </c>
      <c r="D32" s="72" t="s">
        <v>101</v>
      </c>
      <c r="E32" s="73" t="s">
        <v>64</v>
      </c>
      <c r="F32" s="87" t="s">
        <v>66</v>
      </c>
      <c r="G32" s="73" t="s">
        <v>64</v>
      </c>
      <c r="H32" s="73" t="s">
        <v>64</v>
      </c>
      <c r="I32" s="73" t="s">
        <v>64</v>
      </c>
      <c r="J32" s="74" t="s">
        <v>64</v>
      </c>
      <c r="K32" s="74" t="s">
        <v>64</v>
      </c>
      <c r="L32" s="73" t="s">
        <v>64</v>
      </c>
      <c r="M32" s="87" t="s">
        <v>66</v>
      </c>
      <c r="N32" s="73" t="s">
        <v>64</v>
      </c>
      <c r="O32" s="73" t="s">
        <v>64</v>
      </c>
      <c r="P32" s="73" t="s">
        <v>64</v>
      </c>
      <c r="Q32" s="74" t="s">
        <v>64</v>
      </c>
      <c r="R32" s="74" t="s">
        <v>64</v>
      </c>
      <c r="S32" s="73" t="s">
        <v>64</v>
      </c>
      <c r="T32" s="87" t="s">
        <v>66</v>
      </c>
      <c r="U32" s="73" t="s">
        <v>64</v>
      </c>
      <c r="V32" s="73" t="s">
        <v>64</v>
      </c>
      <c r="W32" s="73" t="s">
        <v>64</v>
      </c>
      <c r="X32" s="74" t="s">
        <v>64</v>
      </c>
      <c r="Y32" s="74" t="s">
        <v>64</v>
      </c>
      <c r="Z32" s="73" t="s">
        <v>64</v>
      </c>
      <c r="AA32" s="87" t="s">
        <v>66</v>
      </c>
      <c r="AB32" s="73" t="s">
        <v>64</v>
      </c>
      <c r="AC32" s="73" t="s">
        <v>64</v>
      </c>
      <c r="AD32" s="73" t="s">
        <v>64</v>
      </c>
      <c r="AE32" s="74" t="s">
        <v>64</v>
      </c>
      <c r="AF32" s="74" t="s">
        <v>64</v>
      </c>
      <c r="AG32" s="73" t="s">
        <v>64</v>
      </c>
      <c r="AH32" s="87" t="s">
        <v>66</v>
      </c>
      <c r="AI32" s="66">
        <f t="shared" si="11"/>
        <v>0.0</v>
      </c>
      <c r="AJ32" s="67">
        <f>COUNTIF(E32:AI32,"R")</f>
        <v>0.0</v>
      </c>
      <c r="AK32" s="68">
        <f t="shared" si="12"/>
        <v>0.0</v>
      </c>
      <c r="AL32" s="67">
        <f t="shared" si="18" ref="AL32:AL42">COUNTIF(E32:AC32,"MD")</f>
        <v>0.0</v>
      </c>
      <c r="AM32" s="68">
        <f t="shared" si="13"/>
        <v>0.0</v>
      </c>
      <c r="AN32" s="67">
        <f t="shared" si="14"/>
        <v>21.0</v>
      </c>
      <c r="AO32" s="67">
        <f t="shared" si="15"/>
        <v>0.0</v>
      </c>
      <c r="AP32" s="67">
        <f t="shared" si="16"/>
        <v>4.0</v>
      </c>
      <c r="AQ32" s="69">
        <f>SUM(AI32:AP32)</f>
        <v>25.0</v>
      </c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</row>
    <row r="33" spans="8:8" s="58" ht="45.0" customFormat="1" customHeight="1">
      <c r="A33" s="59">
        <v>23.0</v>
      </c>
      <c r="B33" s="79" t="s">
        <v>117</v>
      </c>
      <c r="C33" s="72" t="s">
        <v>90</v>
      </c>
      <c r="D33" s="72" t="s">
        <v>99</v>
      </c>
      <c r="E33" s="73" t="s">
        <v>64</v>
      </c>
      <c r="F33" s="73" t="s">
        <v>64</v>
      </c>
      <c r="G33" s="87" t="s">
        <v>66</v>
      </c>
      <c r="H33" s="73" t="s">
        <v>64</v>
      </c>
      <c r="I33" s="73" t="s">
        <v>64</v>
      </c>
      <c r="J33" s="74" t="s">
        <v>64</v>
      </c>
      <c r="K33" s="74" t="s">
        <v>64</v>
      </c>
      <c r="L33" s="73" t="s">
        <v>64</v>
      </c>
      <c r="M33" s="73" t="s">
        <v>64</v>
      </c>
      <c r="N33" s="87" t="s">
        <v>66</v>
      </c>
      <c r="O33" s="73" t="s">
        <v>64</v>
      </c>
      <c r="P33" s="73" t="s">
        <v>64</v>
      </c>
      <c r="Q33" s="74" t="s">
        <v>64</v>
      </c>
      <c r="R33" s="74" t="s">
        <v>64</v>
      </c>
      <c r="S33" s="73" t="s">
        <v>64</v>
      </c>
      <c r="T33" s="73" t="s">
        <v>64</v>
      </c>
      <c r="U33" s="87" t="s">
        <v>66</v>
      </c>
      <c r="V33" s="73" t="s">
        <v>64</v>
      </c>
      <c r="W33" s="73" t="s">
        <v>64</v>
      </c>
      <c r="X33" s="74" t="s">
        <v>64</v>
      </c>
      <c r="Y33" s="74" t="s">
        <v>64</v>
      </c>
      <c r="Z33" s="73" t="s">
        <v>64</v>
      </c>
      <c r="AA33" s="73" t="s">
        <v>64</v>
      </c>
      <c r="AB33" s="87" t="s">
        <v>66</v>
      </c>
      <c r="AC33" s="73" t="s">
        <v>64</v>
      </c>
      <c r="AD33" s="73" t="s">
        <v>64</v>
      </c>
      <c r="AE33" s="74" t="s">
        <v>64</v>
      </c>
      <c r="AF33" s="74" t="s">
        <v>64</v>
      </c>
      <c r="AG33" s="73" t="s">
        <v>64</v>
      </c>
      <c r="AH33" s="73" t="s">
        <v>64</v>
      </c>
      <c r="AI33" s="66">
        <f t="shared" si="11"/>
        <v>0.0</v>
      </c>
      <c r="AJ33" s="67">
        <f>COUNTIF(E33:AI33,"R")</f>
        <v>0.0</v>
      </c>
      <c r="AK33" s="68">
        <f t="shared" si="12"/>
        <v>0.0</v>
      </c>
      <c r="AL33" s="67">
        <f t="shared" si="18"/>
        <v>0.0</v>
      </c>
      <c r="AM33" s="68">
        <f t="shared" si="13"/>
        <v>0.0</v>
      </c>
      <c r="AN33" s="67">
        <f t="shared" si="14"/>
        <v>21.0</v>
      </c>
      <c r="AO33" s="67">
        <f t="shared" si="15"/>
        <v>0.0</v>
      </c>
      <c r="AP33" s="67">
        <f t="shared" si="16"/>
        <v>4.0</v>
      </c>
      <c r="AQ33" s="69">
        <f>SUM(AI33:AP33)</f>
        <v>25.0</v>
      </c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</row>
    <row r="34" spans="8:8" s="58" ht="45.0" customFormat="1" customHeight="1">
      <c r="A34" s="59">
        <v>24.0</v>
      </c>
      <c r="B34" s="71" t="s">
        <v>118</v>
      </c>
      <c r="C34" s="72" t="s">
        <v>90</v>
      </c>
      <c r="D34" s="72" t="s">
        <v>103</v>
      </c>
      <c r="E34" s="73" t="s">
        <v>64</v>
      </c>
      <c r="F34" s="73" t="s">
        <v>64</v>
      </c>
      <c r="G34" s="73" t="s">
        <v>64</v>
      </c>
      <c r="H34" s="87" t="s">
        <v>66</v>
      </c>
      <c r="I34" s="73" t="s">
        <v>64</v>
      </c>
      <c r="J34" s="74" t="s">
        <v>64</v>
      </c>
      <c r="K34" s="74" t="s">
        <v>64</v>
      </c>
      <c r="L34" s="73" t="s">
        <v>64</v>
      </c>
      <c r="M34" s="73" t="s">
        <v>64</v>
      </c>
      <c r="N34" s="73" t="s">
        <v>64</v>
      </c>
      <c r="O34" s="87" t="s">
        <v>66</v>
      </c>
      <c r="P34" s="73" t="s">
        <v>64</v>
      </c>
      <c r="Q34" s="74" t="s">
        <v>64</v>
      </c>
      <c r="R34" s="74" t="s">
        <v>64</v>
      </c>
      <c r="S34" s="73" t="s">
        <v>64</v>
      </c>
      <c r="T34" s="73" t="s">
        <v>64</v>
      </c>
      <c r="U34" s="73" t="s">
        <v>64</v>
      </c>
      <c r="V34" s="87" t="s">
        <v>66</v>
      </c>
      <c r="W34" s="73" t="s">
        <v>64</v>
      </c>
      <c r="X34" s="74" t="s">
        <v>64</v>
      </c>
      <c r="Y34" s="74" t="s">
        <v>64</v>
      </c>
      <c r="Z34" s="73" t="s">
        <v>64</v>
      </c>
      <c r="AA34" s="73" t="s">
        <v>64</v>
      </c>
      <c r="AB34" s="73" t="s">
        <v>64</v>
      </c>
      <c r="AC34" s="87" t="s">
        <v>66</v>
      </c>
      <c r="AD34" s="73" t="s">
        <v>64</v>
      </c>
      <c r="AE34" s="74" t="s">
        <v>64</v>
      </c>
      <c r="AF34" s="74" t="s">
        <v>64</v>
      </c>
      <c r="AG34" s="73" t="s">
        <v>64</v>
      </c>
      <c r="AH34" s="73" t="s">
        <v>64</v>
      </c>
      <c r="AI34" s="66">
        <f t="shared" si="11"/>
        <v>0.0</v>
      </c>
      <c r="AJ34" s="67">
        <f>COUNTIF(E34:AI34,"R")</f>
        <v>0.0</v>
      </c>
      <c r="AK34" s="68">
        <f t="shared" si="12"/>
        <v>0.0</v>
      </c>
      <c r="AL34" s="67">
        <f t="shared" si="18"/>
        <v>0.0</v>
      </c>
      <c r="AM34" s="68">
        <f t="shared" si="13"/>
        <v>0.0</v>
      </c>
      <c r="AN34" s="67">
        <f t="shared" si="14"/>
        <v>21.0</v>
      </c>
      <c r="AO34" s="67">
        <f t="shared" si="15"/>
        <v>0.0</v>
      </c>
      <c r="AP34" s="67">
        <f t="shared" si="16"/>
        <v>4.0</v>
      </c>
      <c r="AQ34" s="69">
        <f t="shared" si="17"/>
        <v>25.0</v>
      </c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</row>
    <row r="35" spans="8:8" s="58" ht="45.0" customFormat="1" customHeight="1">
      <c r="A35" s="59">
        <v>25.0</v>
      </c>
      <c r="B35" s="71" t="s">
        <v>119</v>
      </c>
      <c r="C35" s="72" t="s">
        <v>90</v>
      </c>
      <c r="D35" s="72" t="s">
        <v>95</v>
      </c>
      <c r="E35" s="73" t="s">
        <v>64</v>
      </c>
      <c r="F35" s="73" t="s">
        <v>64</v>
      </c>
      <c r="G35" s="73" t="s">
        <v>64</v>
      </c>
      <c r="H35" s="73" t="s">
        <v>64</v>
      </c>
      <c r="I35" s="87" t="s">
        <v>66</v>
      </c>
      <c r="J35" s="74" t="s">
        <v>64</v>
      </c>
      <c r="K35" s="74" t="s">
        <v>64</v>
      </c>
      <c r="L35" s="73" t="s">
        <v>64</v>
      </c>
      <c r="M35" s="73" t="s">
        <v>64</v>
      </c>
      <c r="N35" s="73" t="s">
        <v>64</v>
      </c>
      <c r="O35" s="73" t="s">
        <v>64</v>
      </c>
      <c r="P35" s="87" t="s">
        <v>66</v>
      </c>
      <c r="Q35" s="74" t="s">
        <v>64</v>
      </c>
      <c r="R35" s="74" t="s">
        <v>64</v>
      </c>
      <c r="S35" s="73" t="s">
        <v>64</v>
      </c>
      <c r="T35" s="73" t="s">
        <v>64</v>
      </c>
      <c r="U35" s="73" t="s">
        <v>64</v>
      </c>
      <c r="V35" s="73" t="s">
        <v>64</v>
      </c>
      <c r="W35" s="87" t="s">
        <v>66</v>
      </c>
      <c r="X35" s="74" t="s">
        <v>64</v>
      </c>
      <c r="Y35" s="74" t="s">
        <v>64</v>
      </c>
      <c r="Z35" s="73" t="s">
        <v>64</v>
      </c>
      <c r="AA35" s="73" t="s">
        <v>64</v>
      </c>
      <c r="AB35" s="73" t="s">
        <v>64</v>
      </c>
      <c r="AC35" s="73" t="s">
        <v>64</v>
      </c>
      <c r="AD35" s="87" t="s">
        <v>66</v>
      </c>
      <c r="AE35" s="74" t="s">
        <v>64</v>
      </c>
      <c r="AF35" s="74" t="s">
        <v>64</v>
      </c>
      <c r="AG35" s="73" t="s">
        <v>64</v>
      </c>
      <c r="AH35" s="73" t="s">
        <v>64</v>
      </c>
      <c r="AI35" s="66">
        <f t="shared" si="11"/>
        <v>0.0</v>
      </c>
      <c r="AJ35" s="67">
        <f>COUNTIF(E35:AI35,"R")</f>
        <v>0.0</v>
      </c>
      <c r="AK35" s="68">
        <f t="shared" si="12"/>
        <v>0.0</v>
      </c>
      <c r="AL35" s="67">
        <f t="shared" si="18"/>
        <v>0.0</v>
      </c>
      <c r="AM35" s="68">
        <f t="shared" si="13"/>
        <v>0.0</v>
      </c>
      <c r="AN35" s="67">
        <f t="shared" si="14"/>
        <v>22.0</v>
      </c>
      <c r="AO35" s="67">
        <f t="shared" si="15"/>
        <v>0.0</v>
      </c>
      <c r="AP35" s="67">
        <f t="shared" si="16"/>
        <v>3.0</v>
      </c>
      <c r="AQ35" s="69">
        <f t="shared" si="17"/>
        <v>25.0</v>
      </c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</row>
    <row r="36" spans="8:8" s="58" ht="45.0" customFormat="1" customHeight="1">
      <c r="A36" s="59">
        <v>26.0</v>
      </c>
      <c r="B36" s="71" t="s">
        <v>120</v>
      </c>
      <c r="C36" s="72" t="s">
        <v>90</v>
      </c>
      <c r="D36" s="72" t="s">
        <v>105</v>
      </c>
      <c r="E36" s="73" t="s">
        <v>64</v>
      </c>
      <c r="F36" s="73" t="s">
        <v>64</v>
      </c>
      <c r="G36" s="73" t="s">
        <v>64</v>
      </c>
      <c r="H36" s="73" t="s">
        <v>64</v>
      </c>
      <c r="I36" s="73" t="s">
        <v>64</v>
      </c>
      <c r="J36" s="73" t="s">
        <v>64</v>
      </c>
      <c r="K36" s="74" t="s">
        <v>66</v>
      </c>
      <c r="L36" s="73" t="s">
        <v>64</v>
      </c>
      <c r="M36" s="73" t="s">
        <v>64</v>
      </c>
      <c r="N36" s="73" t="s">
        <v>64</v>
      </c>
      <c r="O36" s="73" t="s">
        <v>64</v>
      </c>
      <c r="P36" s="73" t="s">
        <v>64</v>
      </c>
      <c r="Q36" s="73" t="s">
        <v>64</v>
      </c>
      <c r="R36" s="74" t="s">
        <v>66</v>
      </c>
      <c r="S36" s="73" t="s">
        <v>64</v>
      </c>
      <c r="T36" s="73" t="s">
        <v>64</v>
      </c>
      <c r="U36" s="73" t="s">
        <v>64</v>
      </c>
      <c r="V36" s="73" t="s">
        <v>64</v>
      </c>
      <c r="W36" s="73" t="s">
        <v>64</v>
      </c>
      <c r="X36" s="73" t="s">
        <v>64</v>
      </c>
      <c r="Y36" s="74" t="s">
        <v>66</v>
      </c>
      <c r="Z36" s="73" t="s">
        <v>64</v>
      </c>
      <c r="AA36" s="73" t="s">
        <v>64</v>
      </c>
      <c r="AB36" s="73" t="s">
        <v>64</v>
      </c>
      <c r="AC36" s="73" t="s">
        <v>64</v>
      </c>
      <c r="AD36" s="73" t="s">
        <v>64</v>
      </c>
      <c r="AE36" s="73" t="s">
        <v>64</v>
      </c>
      <c r="AF36" s="74" t="s">
        <v>66</v>
      </c>
      <c r="AG36" s="73" t="s">
        <v>64</v>
      </c>
      <c r="AH36" s="73" t="s">
        <v>64</v>
      </c>
      <c r="AI36" s="66">
        <f t="shared" si="11"/>
        <v>0.0</v>
      </c>
      <c r="AJ36" s="67">
        <f t="shared" si="19" ref="AJ36:AJ42">COUNTIF(E36:AC36,"R")</f>
        <v>0.0</v>
      </c>
      <c r="AK36" s="68">
        <f t="shared" si="12"/>
        <v>0.0</v>
      </c>
      <c r="AL36" s="67">
        <f t="shared" si="18"/>
        <v>0.0</v>
      </c>
      <c r="AM36" s="68">
        <f t="shared" si="13"/>
        <v>0.0</v>
      </c>
      <c r="AN36" s="67">
        <f t="shared" si="14"/>
        <v>22.0</v>
      </c>
      <c r="AO36" s="67">
        <f t="shared" si="15"/>
        <v>0.0</v>
      </c>
      <c r="AP36" s="67">
        <f t="shared" si="16"/>
        <v>3.0</v>
      </c>
      <c r="AQ36" s="69">
        <f t="shared" si="17"/>
        <v>25.0</v>
      </c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</row>
    <row r="37" spans="8:8" s="58" ht="45.0" customFormat="1" customHeight="1">
      <c r="A37" s="59">
        <v>27.0</v>
      </c>
      <c r="B37" s="71" t="s">
        <v>121</v>
      </c>
      <c r="C37" s="72" t="s">
        <v>90</v>
      </c>
      <c r="D37" s="72" t="s">
        <v>122</v>
      </c>
      <c r="E37" s="73" t="s">
        <v>64</v>
      </c>
      <c r="F37" s="73" t="s">
        <v>64</v>
      </c>
      <c r="G37" s="73" t="s">
        <v>64</v>
      </c>
      <c r="H37" s="73" t="s">
        <v>64</v>
      </c>
      <c r="I37" s="73" t="s">
        <v>64</v>
      </c>
      <c r="J37" s="74" t="s">
        <v>66</v>
      </c>
      <c r="K37" s="73" t="s">
        <v>64</v>
      </c>
      <c r="L37" s="73" t="s">
        <v>64</v>
      </c>
      <c r="M37" s="73" t="s">
        <v>64</v>
      </c>
      <c r="N37" s="73" t="s">
        <v>64</v>
      </c>
      <c r="O37" s="73" t="s">
        <v>64</v>
      </c>
      <c r="P37" s="73" t="s">
        <v>64</v>
      </c>
      <c r="Q37" s="74" t="s">
        <v>66</v>
      </c>
      <c r="R37" s="73" t="s">
        <v>64</v>
      </c>
      <c r="S37" s="73" t="s">
        <v>64</v>
      </c>
      <c r="T37" s="73" t="s">
        <v>64</v>
      </c>
      <c r="U37" s="73" t="s">
        <v>64</v>
      </c>
      <c r="V37" s="73" t="s">
        <v>64</v>
      </c>
      <c r="W37" s="73" t="s">
        <v>64</v>
      </c>
      <c r="X37" s="74" t="s">
        <v>66</v>
      </c>
      <c r="Y37" s="73" t="s">
        <v>64</v>
      </c>
      <c r="Z37" s="73" t="s">
        <v>64</v>
      </c>
      <c r="AA37" s="73" t="s">
        <v>64</v>
      </c>
      <c r="AB37" s="73" t="s">
        <v>64</v>
      </c>
      <c r="AC37" s="73" t="s">
        <v>64</v>
      </c>
      <c r="AD37" s="73" t="s">
        <v>64</v>
      </c>
      <c r="AE37" s="74" t="s">
        <v>66</v>
      </c>
      <c r="AF37" s="73" t="s">
        <v>64</v>
      </c>
      <c r="AG37" s="73" t="s">
        <v>64</v>
      </c>
      <c r="AH37" s="73" t="s">
        <v>64</v>
      </c>
      <c r="AI37" s="66">
        <f t="shared" si="11"/>
        <v>0.0</v>
      </c>
      <c r="AJ37" s="67">
        <f t="shared" si="19"/>
        <v>0.0</v>
      </c>
      <c r="AK37" s="68">
        <f t="shared" si="12"/>
        <v>0.0</v>
      </c>
      <c r="AL37" s="67">
        <f t="shared" si="18"/>
        <v>0.0</v>
      </c>
      <c r="AM37" s="68">
        <f t="shared" si="13"/>
        <v>0.0</v>
      </c>
      <c r="AN37" s="67">
        <f t="shared" si="14"/>
        <v>22.0</v>
      </c>
      <c r="AO37" s="67">
        <f t="shared" si="15"/>
        <v>0.0</v>
      </c>
      <c r="AP37" s="67">
        <f t="shared" si="16"/>
        <v>3.0</v>
      </c>
      <c r="AQ37" s="69">
        <f t="shared" si="17"/>
        <v>25.0</v>
      </c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</row>
    <row r="38" spans="8:8" s="58" ht="45.0" customFormat="1" customHeight="1">
      <c r="A38" s="59">
        <v>28.0</v>
      </c>
      <c r="B38" s="71" t="s">
        <v>123</v>
      </c>
      <c r="C38" s="72" t="s">
        <v>90</v>
      </c>
      <c r="D38" s="72" t="s">
        <v>124</v>
      </c>
      <c r="E38" s="73" t="s">
        <v>64</v>
      </c>
      <c r="F38" s="73" t="s">
        <v>64</v>
      </c>
      <c r="G38" s="73" t="s">
        <v>64</v>
      </c>
      <c r="H38" s="73" t="s">
        <v>64</v>
      </c>
      <c r="I38" s="73" t="s">
        <v>64</v>
      </c>
      <c r="J38" s="74" t="s">
        <v>64</v>
      </c>
      <c r="K38" s="74" t="s">
        <v>66</v>
      </c>
      <c r="L38" s="73" t="s">
        <v>64</v>
      </c>
      <c r="M38" s="73" t="s">
        <v>64</v>
      </c>
      <c r="N38" s="73" t="s">
        <v>64</v>
      </c>
      <c r="O38" s="73" t="s">
        <v>64</v>
      </c>
      <c r="P38" s="73" t="s">
        <v>64</v>
      </c>
      <c r="Q38" s="74" t="s">
        <v>64</v>
      </c>
      <c r="R38" s="74" t="s">
        <v>66</v>
      </c>
      <c r="S38" s="73" t="s">
        <v>64</v>
      </c>
      <c r="T38" s="73" t="s">
        <v>64</v>
      </c>
      <c r="U38" s="73" t="s">
        <v>64</v>
      </c>
      <c r="V38" s="73" t="s">
        <v>64</v>
      </c>
      <c r="W38" s="73" t="s">
        <v>64</v>
      </c>
      <c r="X38" s="74" t="s">
        <v>64</v>
      </c>
      <c r="Y38" s="74" t="s">
        <v>66</v>
      </c>
      <c r="Z38" s="73" t="s">
        <v>64</v>
      </c>
      <c r="AA38" s="73" t="s">
        <v>64</v>
      </c>
      <c r="AB38" s="73" t="s">
        <v>64</v>
      </c>
      <c r="AC38" s="73" t="s">
        <v>64</v>
      </c>
      <c r="AD38" s="73" t="s">
        <v>64</v>
      </c>
      <c r="AE38" s="74" t="s">
        <v>64</v>
      </c>
      <c r="AF38" s="74" t="s">
        <v>66</v>
      </c>
      <c r="AG38" s="73" t="s">
        <v>64</v>
      </c>
      <c r="AH38" s="73" t="s">
        <v>64</v>
      </c>
      <c r="AI38" s="66">
        <f t="shared" si="11"/>
        <v>0.0</v>
      </c>
      <c r="AJ38" s="67">
        <f t="shared" si="19"/>
        <v>0.0</v>
      </c>
      <c r="AK38" s="68">
        <f t="shared" si="12"/>
        <v>0.0</v>
      </c>
      <c r="AL38" s="67">
        <f t="shared" si="18"/>
        <v>0.0</v>
      </c>
      <c r="AM38" s="68">
        <f t="shared" si="13"/>
        <v>0.0</v>
      </c>
      <c r="AN38" s="67">
        <f t="shared" si="14"/>
        <v>22.0</v>
      </c>
      <c r="AO38" s="67">
        <f t="shared" si="15"/>
        <v>0.0</v>
      </c>
      <c r="AP38" s="67">
        <f t="shared" si="16"/>
        <v>3.0</v>
      </c>
      <c r="AQ38" s="69">
        <f t="shared" si="20" ref="AQ38:AQ39">SUM(AI38:AP38)</f>
        <v>25.0</v>
      </c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</row>
    <row r="39" spans="8:8" s="58" ht="45.0" customFormat="1" customHeight="1">
      <c r="A39" s="59">
        <v>29.0</v>
      </c>
      <c r="B39" s="71" t="s">
        <v>125</v>
      </c>
      <c r="C39" s="88" t="s">
        <v>90</v>
      </c>
      <c r="D39" s="89" t="s">
        <v>109</v>
      </c>
      <c r="E39" s="73" t="s">
        <v>64</v>
      </c>
      <c r="F39" s="73" t="s">
        <v>64</v>
      </c>
      <c r="G39" s="73" t="s">
        <v>64</v>
      </c>
      <c r="H39" s="73" t="s">
        <v>64</v>
      </c>
      <c r="I39" s="73" t="s">
        <v>64</v>
      </c>
      <c r="J39" s="74" t="s">
        <v>66</v>
      </c>
      <c r="K39" s="74" t="s">
        <v>64</v>
      </c>
      <c r="L39" s="73" t="s">
        <v>64</v>
      </c>
      <c r="M39" s="73" t="s">
        <v>64</v>
      </c>
      <c r="N39" s="73" t="s">
        <v>64</v>
      </c>
      <c r="O39" s="73" t="s">
        <v>64</v>
      </c>
      <c r="P39" s="73" t="s">
        <v>64</v>
      </c>
      <c r="Q39" s="74" t="s">
        <v>66</v>
      </c>
      <c r="R39" s="74" t="s">
        <v>64</v>
      </c>
      <c r="S39" s="73" t="s">
        <v>64</v>
      </c>
      <c r="T39" s="73" t="s">
        <v>64</v>
      </c>
      <c r="U39" s="73" t="s">
        <v>64</v>
      </c>
      <c r="V39" s="73" t="s">
        <v>64</v>
      </c>
      <c r="W39" s="73" t="s">
        <v>64</v>
      </c>
      <c r="X39" s="74" t="s">
        <v>66</v>
      </c>
      <c r="Y39" s="74" t="s">
        <v>64</v>
      </c>
      <c r="Z39" s="73" t="s">
        <v>64</v>
      </c>
      <c r="AA39" s="73" t="s">
        <v>64</v>
      </c>
      <c r="AB39" s="73" t="s">
        <v>64</v>
      </c>
      <c r="AC39" s="73" t="s">
        <v>64</v>
      </c>
      <c r="AD39" s="73" t="s">
        <v>64</v>
      </c>
      <c r="AE39" s="74" t="s">
        <v>66</v>
      </c>
      <c r="AF39" s="74" t="s">
        <v>64</v>
      </c>
      <c r="AG39" s="73" t="s">
        <v>64</v>
      </c>
      <c r="AH39" s="73" t="s">
        <v>64</v>
      </c>
      <c r="AI39" s="66">
        <f t="shared" si="11"/>
        <v>0.0</v>
      </c>
      <c r="AJ39" s="67">
        <f t="shared" si="19"/>
        <v>0.0</v>
      </c>
      <c r="AK39" s="68">
        <f t="shared" si="12"/>
        <v>0.0</v>
      </c>
      <c r="AL39" s="67">
        <f t="shared" si="18"/>
        <v>0.0</v>
      </c>
      <c r="AM39" s="68">
        <f t="shared" si="13"/>
        <v>0.0</v>
      </c>
      <c r="AN39" s="67">
        <f t="shared" si="14"/>
        <v>22.0</v>
      </c>
      <c r="AO39" s="67">
        <f t="shared" si="15"/>
        <v>0.0</v>
      </c>
      <c r="AP39" s="67">
        <f t="shared" si="16"/>
        <v>3.0</v>
      </c>
      <c r="AQ39" s="69">
        <f t="shared" si="20"/>
        <v>25.0</v>
      </c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</row>
    <row r="40" spans="8:8" s="58" ht="45.0" customFormat="1" customHeight="1">
      <c r="A40" s="59">
        <v>30.0</v>
      </c>
      <c r="B40" s="71" t="s">
        <v>126</v>
      </c>
      <c r="C40" s="72" t="s">
        <v>90</v>
      </c>
      <c r="D40" s="72" t="s">
        <v>127</v>
      </c>
      <c r="E40" s="73" t="s">
        <v>64</v>
      </c>
      <c r="F40" s="62" t="s">
        <v>64</v>
      </c>
      <c r="G40" s="62" t="s">
        <v>64</v>
      </c>
      <c r="H40" s="62" t="s">
        <v>64</v>
      </c>
      <c r="I40" s="90" t="s">
        <v>65</v>
      </c>
      <c r="J40" s="90" t="s">
        <v>65</v>
      </c>
      <c r="K40" s="74" t="s">
        <v>66</v>
      </c>
      <c r="L40" s="73" t="s">
        <v>64</v>
      </c>
      <c r="M40" s="62" t="s">
        <v>64</v>
      </c>
      <c r="N40" s="62" t="s">
        <v>64</v>
      </c>
      <c r="O40" s="62" t="s">
        <v>64</v>
      </c>
      <c r="P40" s="90" t="s">
        <v>65</v>
      </c>
      <c r="Q40" s="90" t="s">
        <v>65</v>
      </c>
      <c r="R40" s="74" t="s">
        <v>66</v>
      </c>
      <c r="S40" s="73" t="s">
        <v>64</v>
      </c>
      <c r="T40" s="62" t="s">
        <v>64</v>
      </c>
      <c r="U40" s="62" t="s">
        <v>64</v>
      </c>
      <c r="V40" s="62" t="s">
        <v>64</v>
      </c>
      <c r="W40" s="90" t="s">
        <v>65</v>
      </c>
      <c r="X40" s="90" t="s">
        <v>65</v>
      </c>
      <c r="Y40" s="74" t="s">
        <v>66</v>
      </c>
      <c r="Z40" s="73" t="s">
        <v>64</v>
      </c>
      <c r="AA40" s="62" t="s">
        <v>64</v>
      </c>
      <c r="AB40" s="62" t="s">
        <v>64</v>
      </c>
      <c r="AC40" s="62" t="s">
        <v>64</v>
      </c>
      <c r="AD40" s="90" t="s">
        <v>65</v>
      </c>
      <c r="AE40" s="90" t="s">
        <v>65</v>
      </c>
      <c r="AF40" s="74" t="s">
        <v>66</v>
      </c>
      <c r="AG40" s="73" t="s">
        <v>64</v>
      </c>
      <c r="AH40" s="62" t="s">
        <v>64</v>
      </c>
      <c r="AI40" s="66">
        <f t="shared" si="11"/>
        <v>0.0</v>
      </c>
      <c r="AJ40" s="67">
        <f t="shared" si="19"/>
        <v>0.0</v>
      </c>
      <c r="AK40" s="68">
        <f t="shared" si="12"/>
        <v>0.0</v>
      </c>
      <c r="AL40" s="67">
        <f t="shared" si="18"/>
        <v>0.0</v>
      </c>
      <c r="AM40" s="68">
        <f t="shared" si="13"/>
        <v>0.0</v>
      </c>
      <c r="AN40" s="67">
        <f t="shared" si="14"/>
        <v>16.0</v>
      </c>
      <c r="AO40" s="67">
        <f t="shared" si="15"/>
        <v>6.0</v>
      </c>
      <c r="AP40" s="67">
        <f t="shared" si="16"/>
        <v>3.0</v>
      </c>
      <c r="AQ40" s="69">
        <f>SUM(AI40:AP40)</f>
        <v>25.0</v>
      </c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</row>
    <row r="41" spans="8:8" s="58" ht="45.0" customFormat="1" customHeight="1">
      <c r="A41" s="59">
        <v>31.0</v>
      </c>
      <c r="B41" s="71" t="s">
        <v>128</v>
      </c>
      <c r="C41" s="72" t="s">
        <v>90</v>
      </c>
      <c r="D41" s="91" t="s">
        <v>109</v>
      </c>
      <c r="E41" s="73" t="s">
        <v>65</v>
      </c>
      <c r="F41" s="73" t="s">
        <v>65</v>
      </c>
      <c r="G41" s="73" t="s">
        <v>65</v>
      </c>
      <c r="H41" s="73" t="s">
        <v>65</v>
      </c>
      <c r="I41" s="73" t="s">
        <v>65</v>
      </c>
      <c r="J41" s="73" t="s">
        <v>66</v>
      </c>
      <c r="K41" s="74" t="s">
        <v>65</v>
      </c>
      <c r="L41" s="73" t="s">
        <v>65</v>
      </c>
      <c r="M41" s="73" t="s">
        <v>65</v>
      </c>
      <c r="N41" s="73" t="s">
        <v>65</v>
      </c>
      <c r="O41" s="73" t="s">
        <v>65</v>
      </c>
      <c r="P41" s="73" t="s">
        <v>65</v>
      </c>
      <c r="Q41" s="73" t="s">
        <v>66</v>
      </c>
      <c r="R41" s="74" t="s">
        <v>65</v>
      </c>
      <c r="S41" s="73" t="s">
        <v>65</v>
      </c>
      <c r="T41" s="73" t="s">
        <v>65</v>
      </c>
      <c r="U41" s="73" t="s">
        <v>65</v>
      </c>
      <c r="V41" s="73" t="s">
        <v>65</v>
      </c>
      <c r="W41" s="73" t="s">
        <v>65</v>
      </c>
      <c r="X41" s="73" t="s">
        <v>66</v>
      </c>
      <c r="Y41" s="74" t="s">
        <v>65</v>
      </c>
      <c r="Z41" s="73" t="s">
        <v>65</v>
      </c>
      <c r="AA41" s="73" t="s">
        <v>65</v>
      </c>
      <c r="AB41" s="73" t="s">
        <v>65</v>
      </c>
      <c r="AC41" s="73" t="s">
        <v>65</v>
      </c>
      <c r="AD41" s="73" t="s">
        <v>65</v>
      </c>
      <c r="AE41" s="73" t="s">
        <v>66</v>
      </c>
      <c r="AF41" s="74" t="s">
        <v>65</v>
      </c>
      <c r="AG41" s="73" t="s">
        <v>65</v>
      </c>
      <c r="AH41" s="73" t="s">
        <v>65</v>
      </c>
      <c r="AI41" s="66">
        <f t="shared" si="11"/>
        <v>0.0</v>
      </c>
      <c r="AJ41" s="67">
        <f t="shared" si="19"/>
        <v>0.0</v>
      </c>
      <c r="AK41" s="68">
        <f t="shared" si="12"/>
        <v>0.0</v>
      </c>
      <c r="AL41" s="67">
        <f t="shared" si="18"/>
        <v>0.0</v>
      </c>
      <c r="AM41" s="68">
        <f t="shared" si="13"/>
        <v>0.0</v>
      </c>
      <c r="AN41" s="67">
        <f t="shared" si="14"/>
        <v>0.0</v>
      </c>
      <c r="AO41" s="67">
        <f t="shared" si="15"/>
        <v>22.0</v>
      </c>
      <c r="AP41" s="67">
        <f t="shared" si="16"/>
        <v>3.0</v>
      </c>
      <c r="AQ41" s="69">
        <f>SUM(AI41:AP41)</f>
        <v>25.0</v>
      </c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</row>
    <row r="42" spans="8:8" s="58" ht="45.0" customFormat="1" customHeight="1">
      <c r="A42" s="59">
        <v>32.0</v>
      </c>
      <c r="B42" s="71" t="s">
        <v>129</v>
      </c>
      <c r="C42" s="72" t="s">
        <v>90</v>
      </c>
      <c r="D42" s="92" t="s">
        <v>109</v>
      </c>
      <c r="E42" s="73" t="s">
        <v>65</v>
      </c>
      <c r="F42" s="73" t="s">
        <v>65</v>
      </c>
      <c r="G42" s="73" t="s">
        <v>65</v>
      </c>
      <c r="H42" s="73" t="s">
        <v>65</v>
      </c>
      <c r="I42" s="73" t="s">
        <v>66</v>
      </c>
      <c r="J42" s="74" t="s">
        <v>65</v>
      </c>
      <c r="K42" s="74" t="s">
        <v>65</v>
      </c>
      <c r="L42" s="73" t="s">
        <v>65</v>
      </c>
      <c r="M42" s="73" t="s">
        <v>65</v>
      </c>
      <c r="N42" s="73" t="s">
        <v>65</v>
      </c>
      <c r="O42" s="73" t="s">
        <v>65</v>
      </c>
      <c r="P42" s="73" t="s">
        <v>66</v>
      </c>
      <c r="Q42" s="74" t="s">
        <v>65</v>
      </c>
      <c r="R42" s="74" t="s">
        <v>65</v>
      </c>
      <c r="S42" s="73" t="s">
        <v>65</v>
      </c>
      <c r="T42" s="73" t="s">
        <v>65</v>
      </c>
      <c r="U42" s="73" t="s">
        <v>65</v>
      </c>
      <c r="V42" s="73" t="s">
        <v>65</v>
      </c>
      <c r="W42" s="73" t="s">
        <v>66</v>
      </c>
      <c r="X42" s="74" t="s">
        <v>65</v>
      </c>
      <c r="Y42" s="74" t="s">
        <v>65</v>
      </c>
      <c r="Z42" s="73" t="s">
        <v>65</v>
      </c>
      <c r="AA42" s="73" t="s">
        <v>65</v>
      </c>
      <c r="AB42" s="73" t="s">
        <v>65</v>
      </c>
      <c r="AC42" s="73" t="s">
        <v>65</v>
      </c>
      <c r="AD42" s="73" t="s">
        <v>66</v>
      </c>
      <c r="AE42" s="74" t="s">
        <v>65</v>
      </c>
      <c r="AF42" s="74" t="s">
        <v>65</v>
      </c>
      <c r="AG42" s="73" t="s">
        <v>65</v>
      </c>
      <c r="AH42" s="73" t="s">
        <v>65</v>
      </c>
      <c r="AI42" s="66">
        <f t="shared" si="11"/>
        <v>0.0</v>
      </c>
      <c r="AJ42" s="67">
        <f t="shared" si="19"/>
        <v>0.0</v>
      </c>
      <c r="AK42" s="68">
        <f t="shared" si="12"/>
        <v>0.0</v>
      </c>
      <c r="AL42" s="67">
        <f t="shared" si="18"/>
        <v>0.0</v>
      </c>
      <c r="AM42" s="68">
        <f t="shared" si="13"/>
        <v>0.0</v>
      </c>
      <c r="AN42" s="67">
        <f t="shared" si="14"/>
        <v>0.0</v>
      </c>
      <c r="AO42" s="67">
        <f t="shared" si="15"/>
        <v>22.0</v>
      </c>
      <c r="AP42" s="67">
        <f t="shared" si="16"/>
        <v>3.0</v>
      </c>
      <c r="AQ42" s="69">
        <f>SUM(AI42:AP42)</f>
        <v>25.0</v>
      </c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</row>
    <row r="43" spans="8:8" s="58" ht="26.1" customFormat="1" customHeight="1">
      <c r="A43" s="93"/>
      <c r="B43" s="94"/>
      <c r="C43" s="95"/>
      <c r="D43" s="95"/>
      <c r="E43" s="96"/>
      <c r="F43" s="96"/>
      <c r="G43" s="96"/>
      <c r="H43" s="96"/>
      <c r="I43" s="96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8" t="s">
        <v>130</v>
      </c>
      <c r="AJ43" s="99"/>
      <c r="AK43" s="99"/>
      <c r="AL43" s="99"/>
      <c r="AM43" s="99"/>
      <c r="AN43" s="99"/>
      <c r="AO43" s="99"/>
      <c r="AP43" s="99"/>
      <c r="AQ43" s="10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</row>
    <row r="44" spans="8:8" s="58" ht="26.1" customFormat="1" customHeight="1">
      <c r="A44" s="93"/>
      <c r="B44" s="94"/>
      <c r="C44" s="95"/>
      <c r="D44" s="95"/>
      <c r="E44" s="96"/>
      <c r="F44" s="96"/>
      <c r="G44" s="96"/>
      <c r="H44" s="96"/>
      <c r="I44" s="96"/>
      <c r="J44" s="97"/>
      <c r="K44" s="97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67">
        <f>SUM(AI9:AI41)</f>
        <v>274.0</v>
      </c>
      <c r="AJ44" s="67">
        <f>SUM(AJ9:AJ41)</f>
        <v>0.0</v>
      </c>
      <c r="AK44" s="67">
        <f>SUM(AK10:AK42)</f>
        <v>24.0</v>
      </c>
      <c r="AL44" s="67">
        <f>SUM(AL9:AL41)</f>
        <v>85.0</v>
      </c>
      <c r="AM44" s="67">
        <f>SUM(AM10:AM42)</f>
        <v>2.0</v>
      </c>
      <c r="AN44" s="67">
        <f>SUM(AN9:AN41)</f>
        <v>233.0</v>
      </c>
      <c r="AO44" s="67">
        <f>SUM(AO9:AO41)</f>
        <v>28.0</v>
      </c>
      <c r="AP44" s="67">
        <f>SUM(AP9:AP41)</f>
        <v>118.0</v>
      </c>
      <c r="AQ44" s="67">
        <f>SUM(AQ9:AQ41)</f>
        <v>764.0</v>
      </c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</row>
    <row r="45" spans="8:8" s="58" ht="26.1" customFormat="1" customHeight="1">
      <c r="A45" s="101"/>
      <c r="B45" s="94"/>
      <c r="C45" s="102"/>
      <c r="D45" s="103"/>
      <c r="E45" s="104"/>
      <c r="F45" s="104"/>
      <c r="G45" s="104"/>
      <c r="H45" s="104"/>
      <c r="I45" s="104"/>
      <c r="J45" s="105"/>
      <c r="K45" s="105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6"/>
      <c r="AN45" s="106"/>
      <c r="AO45" s="106"/>
      <c r="AP45" s="106"/>
      <c r="AQ45" s="106"/>
      <c r="AR45" s="106"/>
      <c r="AS45" s="106"/>
      <c r="AT45" s="106"/>
      <c r="AU45" s="106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</row>
    <row r="46" spans="8:8" s="58" ht="26.1" customFormat="1" customHeight="1">
      <c r="A46" s="107"/>
      <c r="B46" s="94"/>
      <c r="C46" s="108"/>
      <c r="D46" s="109" t="s">
        <v>131</v>
      </c>
      <c r="E46" s="110">
        <f>COUNTIF(E10:E42,"P")</f>
        <v>11.0</v>
      </c>
      <c r="F46" s="110">
        <f t="shared" si="21" ref="F46:AH46">COUNTIF(F10:F42,"P")</f>
        <v>12.0</v>
      </c>
      <c r="G46" s="110">
        <f t="shared" si="21"/>
        <v>12.0</v>
      </c>
      <c r="H46" s="110">
        <f t="shared" si="21"/>
        <v>12.0</v>
      </c>
      <c r="I46" s="110">
        <f t="shared" si="21"/>
        <v>11.0</v>
      </c>
      <c r="J46" s="110">
        <f t="shared" si="21"/>
        <v>10.0</v>
      </c>
      <c r="K46" s="110">
        <f t="shared" si="21"/>
        <v>9.0</v>
      </c>
      <c r="L46" s="110">
        <f t="shared" si="21"/>
        <v>11.0</v>
      </c>
      <c r="M46" s="110">
        <f t="shared" si="21"/>
        <v>12.0</v>
      </c>
      <c r="N46" s="110">
        <f t="shared" si="21"/>
        <v>10.0</v>
      </c>
      <c r="O46" s="110">
        <f t="shared" si="21"/>
        <v>10.0</v>
      </c>
      <c r="P46" s="110">
        <f t="shared" si="21"/>
        <v>11.0</v>
      </c>
      <c r="Q46" s="110">
        <f t="shared" si="21"/>
        <v>10.0</v>
      </c>
      <c r="R46" s="110">
        <f t="shared" si="21"/>
        <v>9.0</v>
      </c>
      <c r="S46" s="110">
        <f t="shared" si="21"/>
        <v>11.0</v>
      </c>
      <c r="T46" s="110">
        <f t="shared" si="21"/>
        <v>12.0</v>
      </c>
      <c r="U46" s="110">
        <f t="shared" si="21"/>
        <v>12.0</v>
      </c>
      <c r="V46" s="110">
        <f t="shared" si="21"/>
        <v>12.0</v>
      </c>
      <c r="W46" s="110">
        <f t="shared" si="21"/>
        <v>11.0</v>
      </c>
      <c r="X46" s="110">
        <f t="shared" si="21"/>
        <v>10.0</v>
      </c>
      <c r="Y46" s="110">
        <f t="shared" si="21"/>
        <v>9.0</v>
      </c>
      <c r="Z46" s="110">
        <f t="shared" si="21"/>
        <v>11.0</v>
      </c>
      <c r="AA46" s="110">
        <f t="shared" si="21"/>
        <v>12.0</v>
      </c>
      <c r="AB46" s="110">
        <f t="shared" si="21"/>
        <v>12.0</v>
      </c>
      <c r="AC46" s="110">
        <f t="shared" si="21"/>
        <v>12.0</v>
      </c>
      <c r="AD46" s="110">
        <f t="shared" si="21"/>
        <v>11.0</v>
      </c>
      <c r="AE46" s="110">
        <f t="shared" si="21"/>
        <v>10.0</v>
      </c>
      <c r="AF46" s="110">
        <f t="shared" si="21"/>
        <v>9.0</v>
      </c>
      <c r="AG46" s="110">
        <f t="shared" si="21"/>
        <v>11.0</v>
      </c>
      <c r="AH46" s="110">
        <f t="shared" si="21"/>
        <v>12.0</v>
      </c>
      <c r="AI46" s="111">
        <f t="shared" si="22" ref="AI46:AI54">SUM(E46:AH46)</f>
        <v>327.0</v>
      </c>
      <c r="AJ46" s="106"/>
      <c r="AK46" s="106"/>
      <c r="AL46" s="106"/>
      <c r="AM46" s="106"/>
      <c r="AN46" s="106"/>
      <c r="AO46" s="106"/>
      <c r="AP46" s="106"/>
      <c r="AQ46" s="106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</row>
    <row r="47" spans="8:8" s="58" ht="26.1" customFormat="1" customHeight="1">
      <c r="A47" s="107"/>
      <c r="B47" s="108"/>
      <c r="C47" s="108"/>
      <c r="D47" s="112" t="s">
        <v>132</v>
      </c>
      <c r="E47" s="113">
        <f>COUNTIF(E10:E42,"S")</f>
        <v>10.0</v>
      </c>
      <c r="F47" s="113">
        <f t="shared" si="23" ref="F47:AH47">COUNTIF(F10:F42,"S")</f>
        <v>10.0</v>
      </c>
      <c r="G47" s="113">
        <f t="shared" si="23"/>
        <v>10.0</v>
      </c>
      <c r="H47" s="113">
        <f t="shared" si="23"/>
        <v>10.0</v>
      </c>
      <c r="I47" s="113">
        <f t="shared" si="23"/>
        <v>9.0</v>
      </c>
      <c r="J47" s="113">
        <f t="shared" si="23"/>
        <v>8.0</v>
      </c>
      <c r="K47" s="113">
        <f t="shared" si="23"/>
        <v>8.0</v>
      </c>
      <c r="L47" s="113">
        <f t="shared" si="23"/>
        <v>10.0</v>
      </c>
      <c r="M47" s="113">
        <f t="shared" si="23"/>
        <v>10.0</v>
      </c>
      <c r="N47" s="113">
        <f t="shared" si="23"/>
        <v>9.0</v>
      </c>
      <c r="O47" s="113">
        <f t="shared" si="23"/>
        <v>9.0</v>
      </c>
      <c r="P47" s="113">
        <f t="shared" si="23"/>
        <v>9.0</v>
      </c>
      <c r="Q47" s="113">
        <f t="shared" si="23"/>
        <v>8.0</v>
      </c>
      <c r="R47" s="113">
        <f t="shared" si="23"/>
        <v>8.0</v>
      </c>
      <c r="S47" s="113">
        <f t="shared" si="23"/>
        <v>10.0</v>
      </c>
      <c r="T47" s="113">
        <f t="shared" si="23"/>
        <v>10.0</v>
      </c>
      <c r="U47" s="113">
        <f t="shared" si="23"/>
        <v>10.0</v>
      </c>
      <c r="V47" s="113">
        <f t="shared" si="23"/>
        <v>10.0</v>
      </c>
      <c r="W47" s="113">
        <f t="shared" si="23"/>
        <v>9.0</v>
      </c>
      <c r="X47" s="113">
        <f t="shared" si="23"/>
        <v>8.0</v>
      </c>
      <c r="Y47" s="113">
        <f t="shared" si="23"/>
        <v>8.0</v>
      </c>
      <c r="Z47" s="113">
        <f t="shared" si="23"/>
        <v>10.0</v>
      </c>
      <c r="AA47" s="113">
        <f t="shared" si="23"/>
        <v>10.0</v>
      </c>
      <c r="AB47" s="113">
        <f t="shared" si="23"/>
        <v>10.0</v>
      </c>
      <c r="AC47" s="113">
        <f t="shared" si="23"/>
        <v>10.0</v>
      </c>
      <c r="AD47" s="113">
        <f t="shared" si="23"/>
        <v>9.0</v>
      </c>
      <c r="AE47" s="113">
        <f t="shared" si="23"/>
        <v>8.0</v>
      </c>
      <c r="AF47" s="113">
        <f t="shared" si="23"/>
        <v>8.0</v>
      </c>
      <c r="AG47" s="113">
        <f t="shared" si="23"/>
        <v>10.0</v>
      </c>
      <c r="AH47" s="113">
        <f t="shared" si="23"/>
        <v>10.0</v>
      </c>
      <c r="AI47" s="111">
        <f t="shared" si="22"/>
        <v>278.0</v>
      </c>
      <c r="AJ47" s="106"/>
      <c r="AK47" s="106"/>
      <c r="AL47" s="106"/>
      <c r="AM47" s="106"/>
      <c r="AN47" s="106"/>
      <c r="AO47" s="106"/>
      <c r="AP47" s="106"/>
      <c r="AQ47" s="106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</row>
    <row r="48" spans="8:8" s="58" ht="26.1" customFormat="1" customHeight="1">
      <c r="A48" s="107"/>
      <c r="B48" s="108"/>
      <c r="C48" s="108"/>
      <c r="D48" s="112" t="s">
        <v>133</v>
      </c>
      <c r="E48" s="114">
        <f>COUNTIF(E10:E42,"HP1")</f>
        <v>0.0</v>
      </c>
      <c r="F48" s="114">
        <f t="shared" si="24" ref="F48:AH48">COUNTIF(F10:F42,"HP1")</f>
        <v>0.0</v>
      </c>
      <c r="G48" s="114">
        <f t="shared" si="24"/>
        <v>0.0</v>
      </c>
      <c r="H48" s="114">
        <f t="shared" si="24"/>
        <v>0.0</v>
      </c>
      <c r="I48" s="114">
        <f t="shared" si="24"/>
        <v>0.0</v>
      </c>
      <c r="J48" s="114">
        <f t="shared" si="24"/>
        <v>5.0</v>
      </c>
      <c r="K48" s="114">
        <f t="shared" si="24"/>
        <v>0.0</v>
      </c>
      <c r="L48" s="114">
        <f t="shared" si="24"/>
        <v>0.0</v>
      </c>
      <c r="M48" s="114">
        <f t="shared" si="24"/>
        <v>0.0</v>
      </c>
      <c r="N48" s="114">
        <f t="shared" si="24"/>
        <v>0.0</v>
      </c>
      <c r="O48" s="114">
        <f t="shared" si="24"/>
        <v>0.0</v>
      </c>
      <c r="P48" s="114">
        <f t="shared" si="24"/>
        <v>0.0</v>
      </c>
      <c r="Q48" s="114">
        <f t="shared" si="24"/>
        <v>5.0</v>
      </c>
      <c r="R48" s="114">
        <f t="shared" si="24"/>
        <v>0.0</v>
      </c>
      <c r="S48" s="114">
        <f t="shared" si="24"/>
        <v>0.0</v>
      </c>
      <c r="T48" s="114">
        <f t="shared" si="24"/>
        <v>0.0</v>
      </c>
      <c r="U48" s="114">
        <f t="shared" si="24"/>
        <v>0.0</v>
      </c>
      <c r="V48" s="114">
        <f t="shared" si="24"/>
        <v>0.0</v>
      </c>
      <c r="W48" s="114">
        <f t="shared" si="24"/>
        <v>0.0</v>
      </c>
      <c r="X48" s="114">
        <f t="shared" si="24"/>
        <v>5.0</v>
      </c>
      <c r="Y48" s="114">
        <f t="shared" si="24"/>
        <v>0.0</v>
      </c>
      <c r="Z48" s="114">
        <f t="shared" si="24"/>
        <v>1.0</v>
      </c>
      <c r="AA48" s="114">
        <f t="shared" si="24"/>
        <v>1.0</v>
      </c>
      <c r="AB48" s="114">
        <f t="shared" si="24"/>
        <v>1.0</v>
      </c>
      <c r="AC48" s="114">
        <f t="shared" si="24"/>
        <v>1.0</v>
      </c>
      <c r="AD48" s="114">
        <f t="shared" si="24"/>
        <v>0.0</v>
      </c>
      <c r="AE48" s="114">
        <f t="shared" si="24"/>
        <v>5.0</v>
      </c>
      <c r="AF48" s="114">
        <f t="shared" si="24"/>
        <v>0.0</v>
      </c>
      <c r="AG48" s="114">
        <f t="shared" si="24"/>
        <v>1.0</v>
      </c>
      <c r="AH48" s="114">
        <f t="shared" si="24"/>
        <v>1.0</v>
      </c>
      <c r="AI48" s="111">
        <f t="shared" si="22"/>
        <v>26.0</v>
      </c>
      <c r="AJ48" s="106"/>
      <c r="AK48" s="106"/>
      <c r="AL48" s="106"/>
      <c r="AM48" s="106"/>
      <c r="AN48" s="106"/>
      <c r="AO48" s="106"/>
      <c r="AP48" s="106"/>
      <c r="AQ48" s="106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</row>
    <row r="49" spans="8:8" s="58" ht="26.1" customFormat="1" customHeight="1">
      <c r="A49" s="107"/>
      <c r="B49" s="108"/>
      <c r="C49" s="108"/>
      <c r="D49" s="112" t="s">
        <v>134</v>
      </c>
      <c r="E49" s="114">
        <f>COUNTIF(E10:E42,"MD1")</f>
        <v>0.0</v>
      </c>
      <c r="F49" s="114">
        <f t="shared" si="25" ref="F49:AH49">COUNTIF(F10:F42,"MD1")</f>
        <v>0.0</v>
      </c>
      <c r="G49" s="114">
        <f t="shared" si="25"/>
        <v>0.0</v>
      </c>
      <c r="H49" s="114">
        <f t="shared" si="25"/>
        <v>0.0</v>
      </c>
      <c r="I49" s="114">
        <f t="shared" si="25"/>
        <v>0.0</v>
      </c>
      <c r="J49" s="114">
        <f t="shared" si="25"/>
        <v>0.0</v>
      </c>
      <c r="K49" s="114">
        <f t="shared" si="25"/>
        <v>0.0</v>
      </c>
      <c r="L49" s="114">
        <f t="shared" si="25"/>
        <v>0.0</v>
      </c>
      <c r="M49" s="114">
        <f t="shared" si="25"/>
        <v>0.0</v>
      </c>
      <c r="N49" s="114">
        <f t="shared" si="25"/>
        <v>1.0</v>
      </c>
      <c r="O49" s="114">
        <f t="shared" si="25"/>
        <v>1.0</v>
      </c>
      <c r="P49" s="114">
        <f t="shared" si="25"/>
        <v>0.0</v>
      </c>
      <c r="Q49" s="114">
        <f t="shared" si="25"/>
        <v>0.0</v>
      </c>
      <c r="R49" s="114">
        <f t="shared" si="25"/>
        <v>0.0</v>
      </c>
      <c r="S49" s="114">
        <f t="shared" si="25"/>
        <v>0.0</v>
      </c>
      <c r="T49" s="114">
        <f t="shared" si="25"/>
        <v>0.0</v>
      </c>
      <c r="U49" s="114">
        <f t="shared" si="25"/>
        <v>0.0</v>
      </c>
      <c r="V49" s="114">
        <f t="shared" si="25"/>
        <v>0.0</v>
      </c>
      <c r="W49" s="114">
        <f t="shared" si="25"/>
        <v>0.0</v>
      </c>
      <c r="X49" s="114">
        <f t="shared" si="25"/>
        <v>0.0</v>
      </c>
      <c r="Y49" s="114">
        <f t="shared" si="25"/>
        <v>0.0</v>
      </c>
      <c r="Z49" s="114">
        <f t="shared" si="25"/>
        <v>0.0</v>
      </c>
      <c r="AA49" s="114">
        <f t="shared" si="25"/>
        <v>0.0</v>
      </c>
      <c r="AB49" s="114">
        <f t="shared" si="25"/>
        <v>0.0</v>
      </c>
      <c r="AC49" s="114">
        <f t="shared" si="25"/>
        <v>0.0</v>
      </c>
      <c r="AD49" s="114">
        <f t="shared" si="25"/>
        <v>0.0</v>
      </c>
      <c r="AE49" s="114">
        <f t="shared" si="25"/>
        <v>0.0</v>
      </c>
      <c r="AF49" s="114">
        <f t="shared" si="25"/>
        <v>0.0</v>
      </c>
      <c r="AG49" s="114">
        <f t="shared" si="25"/>
        <v>0.0</v>
      </c>
      <c r="AH49" s="114">
        <f t="shared" si="25"/>
        <v>0.0</v>
      </c>
      <c r="AI49" s="111">
        <f t="shared" si="26" ref="AI49">SUM(E49:AH49)</f>
        <v>2.0</v>
      </c>
      <c r="AJ49" s="106"/>
      <c r="AK49" s="106"/>
      <c r="AL49" s="106"/>
      <c r="AM49" s="106"/>
      <c r="AN49" s="106"/>
      <c r="AO49" s="106"/>
      <c r="AP49" s="106"/>
      <c r="AQ49" s="106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</row>
    <row r="50" spans="8:8" s="58" ht="26.1" customFormat="1" customHeight="1">
      <c r="A50" s="107"/>
      <c r="B50" s="108"/>
      <c r="C50" s="108"/>
      <c r="D50" s="112" t="s">
        <v>135</v>
      </c>
      <c r="E50" s="114">
        <f>COUNTIF(E10:E42,"MD3")</f>
        <v>6.0</v>
      </c>
      <c r="F50" s="114">
        <f t="shared" si="27" ref="F50:AH50">COUNTIF(F10:F42,"MD3")</f>
        <v>6.0</v>
      </c>
      <c r="G50" s="114">
        <f t="shared" si="27"/>
        <v>6.0</v>
      </c>
      <c r="H50" s="114">
        <f t="shared" si="27"/>
        <v>6.0</v>
      </c>
      <c r="I50" s="114">
        <f t="shared" si="27"/>
        <v>6.0</v>
      </c>
      <c r="J50" s="114">
        <f t="shared" si="27"/>
        <v>1.0</v>
      </c>
      <c r="K50" s="114">
        <f t="shared" si="27"/>
        <v>0.0</v>
      </c>
      <c r="L50" s="114">
        <f t="shared" si="27"/>
        <v>6.0</v>
      </c>
      <c r="M50" s="114">
        <f t="shared" si="27"/>
        <v>6.0</v>
      </c>
      <c r="N50" s="114">
        <f t="shared" si="27"/>
        <v>0.0</v>
      </c>
      <c r="O50" s="114">
        <f t="shared" si="27"/>
        <v>0.0</v>
      </c>
      <c r="P50" s="114">
        <f t="shared" si="27"/>
        <v>6.0</v>
      </c>
      <c r="Q50" s="114">
        <f t="shared" si="27"/>
        <v>1.0</v>
      </c>
      <c r="R50" s="114">
        <f t="shared" si="27"/>
        <v>0.0</v>
      </c>
      <c r="S50" s="114">
        <f t="shared" si="27"/>
        <v>6.0</v>
      </c>
      <c r="T50" s="114">
        <f t="shared" si="27"/>
        <v>6.0</v>
      </c>
      <c r="U50" s="114">
        <f t="shared" si="27"/>
        <v>6.0</v>
      </c>
      <c r="V50" s="114">
        <f t="shared" si="27"/>
        <v>6.0</v>
      </c>
      <c r="W50" s="114">
        <f t="shared" si="27"/>
        <v>6.0</v>
      </c>
      <c r="X50" s="114">
        <f t="shared" si="27"/>
        <v>1.0</v>
      </c>
      <c r="Y50" s="114">
        <f t="shared" si="27"/>
        <v>0.0</v>
      </c>
      <c r="Z50" s="114">
        <f t="shared" si="27"/>
        <v>5.0</v>
      </c>
      <c r="AA50" s="114">
        <f t="shared" si="27"/>
        <v>5.0</v>
      </c>
      <c r="AB50" s="114">
        <f t="shared" si="27"/>
        <v>5.0</v>
      </c>
      <c r="AC50" s="114">
        <f t="shared" si="27"/>
        <v>5.0</v>
      </c>
      <c r="AD50" s="114">
        <f t="shared" si="27"/>
        <v>6.0</v>
      </c>
      <c r="AE50" s="114">
        <f t="shared" si="27"/>
        <v>1.0</v>
      </c>
      <c r="AF50" s="114">
        <f t="shared" si="27"/>
        <v>0.0</v>
      </c>
      <c r="AG50" s="114">
        <f t="shared" si="27"/>
        <v>5.0</v>
      </c>
      <c r="AH50" s="114">
        <f t="shared" si="27"/>
        <v>5.0</v>
      </c>
      <c r="AI50" s="111">
        <f t="shared" si="22"/>
        <v>118.0</v>
      </c>
      <c r="AJ50" s="106"/>
      <c r="AK50" s="106"/>
      <c r="AL50" s="106"/>
      <c r="AM50" s="106"/>
      <c r="AN50" s="106"/>
      <c r="AO50" s="106"/>
      <c r="AP50" s="106"/>
      <c r="AQ50" s="106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</row>
    <row r="51" spans="8:8" s="58" ht="26.1" customFormat="1" customHeight="1">
      <c r="A51" s="107"/>
      <c r="B51" s="108"/>
      <c r="C51" s="108"/>
      <c r="D51" s="115" t="s">
        <v>136</v>
      </c>
      <c r="E51" s="116">
        <f>COUNTIF(E10:E42,"M")</f>
        <v>2.0</v>
      </c>
      <c r="F51" s="116">
        <f t="shared" si="28" ref="F51:AH51">COUNTIF(F10:F42,"M")</f>
        <v>2.0</v>
      </c>
      <c r="G51" s="116">
        <f t="shared" si="28"/>
        <v>2.0</v>
      </c>
      <c r="H51" s="116">
        <f t="shared" si="28"/>
        <v>2.0</v>
      </c>
      <c r="I51" s="116">
        <f t="shared" si="28"/>
        <v>2.0</v>
      </c>
      <c r="J51" s="116">
        <f t="shared" si="28"/>
        <v>2.0</v>
      </c>
      <c r="K51" s="116">
        <f t="shared" si="28"/>
        <v>2.0</v>
      </c>
      <c r="L51" s="116">
        <f t="shared" si="28"/>
        <v>2.0</v>
      </c>
      <c r="M51" s="116">
        <f t="shared" si="28"/>
        <v>2.0</v>
      </c>
      <c r="N51" s="116">
        <f t="shared" si="28"/>
        <v>2.0</v>
      </c>
      <c r="O51" s="116">
        <f t="shared" si="28"/>
        <v>2.0</v>
      </c>
      <c r="P51" s="116">
        <f t="shared" si="28"/>
        <v>2.0</v>
      </c>
      <c r="Q51" s="116">
        <f t="shared" si="28"/>
        <v>2.0</v>
      </c>
      <c r="R51" s="116">
        <f t="shared" si="28"/>
        <v>2.0</v>
      </c>
      <c r="S51" s="116">
        <f t="shared" si="28"/>
        <v>2.0</v>
      </c>
      <c r="T51" s="116">
        <f t="shared" si="28"/>
        <v>2.0</v>
      </c>
      <c r="U51" s="116">
        <f t="shared" si="28"/>
        <v>2.0</v>
      </c>
      <c r="V51" s="116">
        <f t="shared" si="28"/>
        <v>2.0</v>
      </c>
      <c r="W51" s="116">
        <f t="shared" si="28"/>
        <v>2.0</v>
      </c>
      <c r="X51" s="116">
        <f t="shared" si="28"/>
        <v>2.0</v>
      </c>
      <c r="Y51" s="116">
        <f t="shared" si="28"/>
        <v>2.0</v>
      </c>
      <c r="Z51" s="116">
        <f t="shared" si="28"/>
        <v>2.0</v>
      </c>
      <c r="AA51" s="116">
        <f t="shared" si="28"/>
        <v>2.0</v>
      </c>
      <c r="AB51" s="116">
        <f t="shared" si="28"/>
        <v>2.0</v>
      </c>
      <c r="AC51" s="116">
        <f t="shared" si="28"/>
        <v>2.0</v>
      </c>
      <c r="AD51" s="116">
        <f t="shared" si="28"/>
        <v>2.0</v>
      </c>
      <c r="AE51" s="116">
        <f t="shared" si="28"/>
        <v>2.0</v>
      </c>
      <c r="AF51" s="116">
        <f t="shared" si="28"/>
        <v>2.0</v>
      </c>
      <c r="AG51" s="116">
        <f t="shared" si="28"/>
        <v>2.0</v>
      </c>
      <c r="AH51" s="116">
        <f t="shared" si="28"/>
        <v>2.0</v>
      </c>
      <c r="AI51" s="111">
        <f t="shared" si="22"/>
        <v>60.0</v>
      </c>
      <c r="AJ51" s="106"/>
      <c r="AK51" s="106"/>
      <c r="AL51" s="106"/>
      <c r="AM51" s="106"/>
      <c r="AN51" s="106"/>
      <c r="AO51" s="106"/>
      <c r="AP51" s="106"/>
      <c r="AQ51" s="106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</row>
    <row r="52" spans="8:8" s="58" ht="25.5" customFormat="1" customHeight="1">
      <c r="A52" s="107"/>
      <c r="B52" s="108"/>
      <c r="C52" s="108"/>
      <c r="D52" s="115" t="s">
        <v>137</v>
      </c>
      <c r="E52" s="117">
        <f>COUNTIF(E10:E42,"R")</f>
        <v>0.0</v>
      </c>
      <c r="F52" s="117">
        <f t="shared" si="29" ref="F52:AH52">COUNTIF(F10:F42,"R")</f>
        <v>0.0</v>
      </c>
      <c r="G52" s="117">
        <f t="shared" si="29"/>
        <v>0.0</v>
      </c>
      <c r="H52" s="117">
        <f t="shared" si="29"/>
        <v>0.0</v>
      </c>
      <c r="I52" s="117">
        <f t="shared" si="29"/>
        <v>0.0</v>
      </c>
      <c r="J52" s="117">
        <f t="shared" si="29"/>
        <v>0.0</v>
      </c>
      <c r="K52" s="117">
        <f t="shared" si="29"/>
        <v>0.0</v>
      </c>
      <c r="L52" s="117">
        <f t="shared" si="29"/>
        <v>0.0</v>
      </c>
      <c r="M52" s="117">
        <f t="shared" si="29"/>
        <v>0.0</v>
      </c>
      <c r="N52" s="117">
        <f t="shared" si="29"/>
        <v>0.0</v>
      </c>
      <c r="O52" s="117">
        <f t="shared" si="29"/>
        <v>0.0</v>
      </c>
      <c r="P52" s="117">
        <f t="shared" si="29"/>
        <v>0.0</v>
      </c>
      <c r="Q52" s="117">
        <f t="shared" si="29"/>
        <v>0.0</v>
      </c>
      <c r="R52" s="117">
        <f t="shared" si="29"/>
        <v>0.0</v>
      </c>
      <c r="S52" s="117">
        <f t="shared" si="29"/>
        <v>0.0</v>
      </c>
      <c r="T52" s="117">
        <f t="shared" si="29"/>
        <v>0.0</v>
      </c>
      <c r="U52" s="117">
        <f t="shared" si="29"/>
        <v>0.0</v>
      </c>
      <c r="V52" s="117">
        <f t="shared" si="29"/>
        <v>0.0</v>
      </c>
      <c r="W52" s="117">
        <f t="shared" si="29"/>
        <v>0.0</v>
      </c>
      <c r="X52" s="117">
        <f t="shared" si="29"/>
        <v>0.0</v>
      </c>
      <c r="Y52" s="117">
        <f t="shared" si="29"/>
        <v>0.0</v>
      </c>
      <c r="Z52" s="117">
        <f t="shared" si="29"/>
        <v>0.0</v>
      </c>
      <c r="AA52" s="117">
        <f t="shared" si="29"/>
        <v>0.0</v>
      </c>
      <c r="AB52" s="117">
        <f t="shared" si="29"/>
        <v>0.0</v>
      </c>
      <c r="AC52" s="117">
        <f t="shared" si="29"/>
        <v>0.0</v>
      </c>
      <c r="AD52" s="117">
        <f t="shared" si="29"/>
        <v>0.0</v>
      </c>
      <c r="AE52" s="117">
        <f t="shared" si="29"/>
        <v>0.0</v>
      </c>
      <c r="AF52" s="117">
        <f t="shared" si="29"/>
        <v>0.0</v>
      </c>
      <c r="AG52" s="117">
        <f t="shared" si="29"/>
        <v>0.0</v>
      </c>
      <c r="AH52" s="117">
        <f t="shared" si="29"/>
        <v>0.0</v>
      </c>
      <c r="AI52" s="111">
        <f t="shared" si="22"/>
        <v>0.0</v>
      </c>
      <c r="AJ52" s="106"/>
      <c r="AK52" s="106"/>
      <c r="AL52" s="106"/>
      <c r="AM52" s="106"/>
      <c r="AN52" s="106"/>
      <c r="AO52" s="106"/>
      <c r="AP52" s="106"/>
      <c r="AQ52" s="106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</row>
    <row r="53" spans="8:8" s="58" ht="26.1" customFormat="1" customHeight="1">
      <c r="A53" s="107"/>
      <c r="B53" s="108"/>
      <c r="C53" s="108"/>
      <c r="D53" s="112" t="s">
        <v>66</v>
      </c>
      <c r="E53" s="113">
        <f>COUNTIF(E10:E42,"OFF")</f>
        <v>3.0</v>
      </c>
      <c r="F53" s="113">
        <f t="shared" si="30" ref="F53:AH53">COUNTIF(F10:F42,"OFF")</f>
        <v>2.0</v>
      </c>
      <c r="G53" s="113">
        <f t="shared" si="30"/>
        <v>2.0</v>
      </c>
      <c r="H53" s="113">
        <f t="shared" si="30"/>
        <v>2.0</v>
      </c>
      <c r="I53" s="113">
        <f t="shared" si="30"/>
        <v>4.0</v>
      </c>
      <c r="J53" s="113">
        <f t="shared" si="30"/>
        <v>6.0</v>
      </c>
      <c r="K53" s="113">
        <f t="shared" si="30"/>
        <v>13.0</v>
      </c>
      <c r="L53" s="113">
        <f t="shared" si="30"/>
        <v>3.0</v>
      </c>
      <c r="M53" s="113">
        <f t="shared" si="30"/>
        <v>2.0</v>
      </c>
      <c r="N53" s="113">
        <f t="shared" si="30"/>
        <v>10.0</v>
      </c>
      <c r="O53" s="113">
        <f t="shared" si="30"/>
        <v>10.0</v>
      </c>
      <c r="P53" s="113">
        <f t="shared" si="30"/>
        <v>4.0</v>
      </c>
      <c r="Q53" s="113">
        <f t="shared" si="30"/>
        <v>6.0</v>
      </c>
      <c r="R53" s="113">
        <f t="shared" si="30"/>
        <v>13.0</v>
      </c>
      <c r="S53" s="113">
        <f t="shared" si="30"/>
        <v>3.0</v>
      </c>
      <c r="T53" s="113">
        <f t="shared" si="30"/>
        <v>2.0</v>
      </c>
      <c r="U53" s="113">
        <f t="shared" si="30"/>
        <v>2.0</v>
      </c>
      <c r="V53" s="113">
        <f t="shared" si="30"/>
        <v>2.0</v>
      </c>
      <c r="W53" s="113">
        <f t="shared" si="30"/>
        <v>4.0</v>
      </c>
      <c r="X53" s="113">
        <f t="shared" si="30"/>
        <v>6.0</v>
      </c>
      <c r="Y53" s="113">
        <f t="shared" si="30"/>
        <v>13.0</v>
      </c>
      <c r="Z53" s="113">
        <f t="shared" si="30"/>
        <v>3.0</v>
      </c>
      <c r="AA53" s="113">
        <f t="shared" si="30"/>
        <v>2.0</v>
      </c>
      <c r="AB53" s="113">
        <f t="shared" si="30"/>
        <v>2.0</v>
      </c>
      <c r="AC53" s="113">
        <f t="shared" si="30"/>
        <v>2.0</v>
      </c>
      <c r="AD53" s="113">
        <f t="shared" si="30"/>
        <v>4.0</v>
      </c>
      <c r="AE53" s="113">
        <f t="shared" si="30"/>
        <v>6.0</v>
      </c>
      <c r="AF53" s="113">
        <f t="shared" si="30"/>
        <v>13.0</v>
      </c>
      <c r="AG53" s="113">
        <f t="shared" si="30"/>
        <v>3.0</v>
      </c>
      <c r="AH53" s="113">
        <f t="shared" si="30"/>
        <v>2.0</v>
      </c>
      <c r="AI53" s="111">
        <f t="shared" si="22"/>
        <v>149.0</v>
      </c>
      <c r="AJ53" s="106"/>
      <c r="AK53" s="106"/>
      <c r="AL53" s="106"/>
      <c r="AM53" s="106"/>
      <c r="AN53" s="106"/>
      <c r="AO53" s="106"/>
      <c r="AP53" s="106"/>
      <c r="AQ53" s="106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</row>
    <row r="54" spans="8:8" s="58" ht="26.1" customFormat="1" customHeight="1">
      <c r="A54" s="107"/>
      <c r="B54" s="108"/>
      <c r="C54" s="108"/>
      <c r="D54" s="118" t="s">
        <v>130</v>
      </c>
      <c r="E54" s="119">
        <f>SUM(E46:E53)</f>
        <v>32.0</v>
      </c>
      <c r="F54" s="119">
        <f t="shared" si="31" ref="F54">SUM(F46:F53)</f>
        <v>32.0</v>
      </c>
      <c r="G54" s="119">
        <f>SUM(G46:G53)</f>
        <v>32.0</v>
      </c>
      <c r="H54" s="119">
        <f t="shared" si="32" ref="H54:L54">SUM(H46:H53)</f>
        <v>32.0</v>
      </c>
      <c r="I54" s="119">
        <f t="shared" si="32"/>
        <v>32.0</v>
      </c>
      <c r="J54" s="120">
        <f t="shared" si="32"/>
        <v>32.0</v>
      </c>
      <c r="K54" s="120">
        <f t="shared" si="32"/>
        <v>32.0</v>
      </c>
      <c r="L54" s="119">
        <f t="shared" si="32"/>
        <v>32.0</v>
      </c>
      <c r="M54" s="119">
        <f>SUM(M46:M53)</f>
        <v>32.0</v>
      </c>
      <c r="N54" s="119">
        <f t="shared" si="33" ref="N54:AH54">SUM(N46:N53)</f>
        <v>32.0</v>
      </c>
      <c r="O54" s="119">
        <f t="shared" si="33"/>
        <v>32.0</v>
      </c>
      <c r="P54" s="119">
        <f t="shared" si="33"/>
        <v>32.0</v>
      </c>
      <c r="Q54" s="119">
        <f t="shared" si="33"/>
        <v>32.0</v>
      </c>
      <c r="R54" s="119">
        <f t="shared" si="33"/>
        <v>32.0</v>
      </c>
      <c r="S54" s="119">
        <f t="shared" si="33"/>
        <v>32.0</v>
      </c>
      <c r="T54" s="119">
        <f t="shared" si="33"/>
        <v>32.0</v>
      </c>
      <c r="U54" s="119">
        <f t="shared" si="33"/>
        <v>32.0</v>
      </c>
      <c r="V54" s="119">
        <f t="shared" si="33"/>
        <v>32.0</v>
      </c>
      <c r="W54" s="119">
        <f t="shared" si="33"/>
        <v>32.0</v>
      </c>
      <c r="X54" s="119">
        <f t="shared" si="33"/>
        <v>32.0</v>
      </c>
      <c r="Y54" s="119">
        <f t="shared" si="33"/>
        <v>32.0</v>
      </c>
      <c r="Z54" s="119">
        <f t="shared" si="33"/>
        <v>32.0</v>
      </c>
      <c r="AA54" s="119">
        <f t="shared" si="33"/>
        <v>32.0</v>
      </c>
      <c r="AB54" s="119">
        <f t="shared" si="33"/>
        <v>32.0</v>
      </c>
      <c r="AC54" s="119">
        <f t="shared" si="33"/>
        <v>32.0</v>
      </c>
      <c r="AD54" s="119">
        <f t="shared" si="33"/>
        <v>32.0</v>
      </c>
      <c r="AE54" s="119">
        <f t="shared" si="33"/>
        <v>32.0</v>
      </c>
      <c r="AF54" s="119">
        <f t="shared" si="33"/>
        <v>32.0</v>
      </c>
      <c r="AG54" s="119">
        <f t="shared" si="33"/>
        <v>32.0</v>
      </c>
      <c r="AH54" s="119">
        <f t="shared" si="33"/>
        <v>32.0</v>
      </c>
      <c r="AI54" s="111">
        <f t="shared" si="22"/>
        <v>960.0</v>
      </c>
      <c r="AJ54" s="106"/>
      <c r="AK54" s="106"/>
      <c r="AL54" s="106"/>
      <c r="AM54" s="106"/>
      <c r="AN54" s="106"/>
      <c r="AO54" s="106"/>
      <c r="AP54" s="106"/>
      <c r="AQ54" s="106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</row>
    <row r="55" spans="8:8" s="58" ht="20.1" customFormat="1" customHeight="1">
      <c r="A55" s="101"/>
      <c r="B55" s="102"/>
      <c r="C55" s="102"/>
      <c r="D55" s="103"/>
      <c r="E55" s="104"/>
      <c r="F55" s="104"/>
      <c r="G55" s="104"/>
      <c r="H55" s="104"/>
      <c r="I55" s="104"/>
      <c r="J55" s="105"/>
      <c r="K55" s="105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21"/>
      <c r="AN55" s="121"/>
      <c r="AO55" s="121"/>
      <c r="AP55" s="121"/>
      <c r="AQ55" s="121"/>
      <c r="AR55" s="121"/>
      <c r="AS55" s="121"/>
      <c r="AT55" s="121"/>
      <c r="AU55" s="121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</row>
    <row r="56" spans="8:8" s="58" ht="20.1" customFormat="1" customHeight="1">
      <c r="A56" s="101"/>
      <c r="B56" s="102"/>
      <c r="C56" s="102"/>
      <c r="D56" s="103"/>
      <c r="E56" s="104"/>
      <c r="F56" s="104"/>
      <c r="G56" s="104"/>
      <c r="H56" s="104"/>
      <c r="I56" s="104"/>
      <c r="J56" s="105"/>
      <c r="K56" s="105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21"/>
      <c r="AN56" s="121"/>
      <c r="AO56" s="121"/>
      <c r="AP56" s="121"/>
      <c r="AQ56" s="121"/>
      <c r="AR56" s="121"/>
      <c r="AS56" s="121"/>
      <c r="AT56" s="121"/>
      <c r="AU56" s="121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</row>
    <row r="57" spans="8:8" s="58" ht="20.1" customFormat="1" customHeight="1">
      <c r="A57" s="107"/>
      <c r="B57" s="122" t="s">
        <v>138</v>
      </c>
      <c r="C57" s="122"/>
      <c r="D57" s="123" t="s">
        <v>139</v>
      </c>
      <c r="E57" s="124"/>
      <c r="F57" s="124"/>
      <c r="G57" s="124"/>
      <c r="H57" s="124"/>
      <c r="I57" s="124"/>
      <c r="J57" s="125"/>
      <c r="K57" s="125"/>
      <c r="L57" s="123"/>
      <c r="M57" s="123"/>
      <c r="N57" s="123"/>
      <c r="O57" s="123"/>
      <c r="P57" s="126"/>
      <c r="Q57" s="127"/>
      <c r="R57" s="127"/>
      <c r="S57" s="128"/>
      <c r="T57" s="128"/>
      <c r="U57" s="129"/>
      <c r="V57" s="127"/>
      <c r="W57" s="126"/>
      <c r="X57" s="126"/>
      <c r="Y57" s="130"/>
      <c r="Z57" s="131"/>
      <c r="AA57" s="131"/>
      <c r="AB57" s="131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07"/>
      <c r="AN57" s="107"/>
      <c r="AO57" s="107"/>
      <c r="AP57" s="107"/>
      <c r="AQ57" s="107"/>
      <c r="AR57" s="106"/>
      <c r="AS57" s="106"/>
      <c r="AT57" s="106"/>
      <c r="AU57" s="106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</row>
    <row r="58" spans="8:8" s="58" ht="19.5" customFormat="1" customHeight="1">
      <c r="A58" s="107"/>
      <c r="B58" s="122" t="s">
        <v>140</v>
      </c>
      <c r="C58" s="122"/>
      <c r="D58" s="123" t="s">
        <v>141</v>
      </c>
      <c r="E58" s="124"/>
      <c r="F58" s="124"/>
      <c r="G58" s="124"/>
      <c r="H58" s="124"/>
      <c r="I58" s="124"/>
      <c r="J58" s="125"/>
      <c r="K58" s="125"/>
      <c r="L58" s="123"/>
      <c r="M58" s="123"/>
      <c r="N58" s="123"/>
      <c r="O58" s="123"/>
      <c r="P58" s="126"/>
      <c r="Q58" s="133"/>
      <c r="R58" s="133"/>
      <c r="S58" s="133"/>
      <c r="T58" s="133"/>
      <c r="U58" s="133"/>
      <c r="V58" s="133"/>
      <c r="W58" s="126"/>
      <c r="X58" s="126"/>
      <c r="Y58" s="130"/>
      <c r="Z58" s="131"/>
      <c r="AA58" s="131"/>
      <c r="AB58" s="131"/>
      <c r="AC58" s="132"/>
      <c r="AD58" s="132"/>
      <c r="AE58" s="132"/>
      <c r="AF58" s="132"/>
      <c r="AG58" s="132"/>
      <c r="AH58" s="132"/>
      <c r="AI58" s="132"/>
      <c r="AJ58" s="132"/>
      <c r="AK58" s="132"/>
      <c r="AL58" s="132"/>
      <c r="AM58" s="107"/>
      <c r="AN58" s="107"/>
      <c r="AO58" s="107"/>
      <c r="AP58" s="107"/>
      <c r="AQ58" s="107"/>
      <c r="AR58" s="106"/>
      <c r="AS58" s="106"/>
      <c r="AT58" s="106"/>
      <c r="AU58" s="106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</row>
    <row r="59" spans="8:8" s="58" ht="19.5" customFormat="1" customHeight="1">
      <c r="A59" s="107"/>
      <c r="B59" s="122" t="s">
        <v>142</v>
      </c>
      <c r="C59" s="122"/>
      <c r="D59" s="123" t="s">
        <v>143</v>
      </c>
      <c r="E59" s="124"/>
      <c r="F59" s="124"/>
      <c r="G59" s="124"/>
      <c r="H59" s="124"/>
      <c r="I59" s="124"/>
      <c r="J59" s="125"/>
      <c r="K59" s="125"/>
      <c r="L59" s="123"/>
      <c r="M59" s="123"/>
      <c r="N59" s="123"/>
      <c r="O59" s="123"/>
      <c r="P59" s="126"/>
      <c r="Q59" s="134"/>
      <c r="R59" s="134"/>
      <c r="S59" s="134"/>
      <c r="T59" s="134"/>
      <c r="U59" s="134"/>
      <c r="V59" s="134"/>
      <c r="W59" s="126"/>
      <c r="X59" s="126"/>
      <c r="Y59" s="130"/>
      <c r="Z59" s="131"/>
      <c r="AA59" s="131"/>
      <c r="AB59" s="131"/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07"/>
      <c r="AN59" s="107"/>
      <c r="AO59" s="107"/>
      <c r="AP59" s="107"/>
      <c r="AQ59" s="107"/>
      <c r="AR59" s="106"/>
      <c r="AS59" s="106"/>
      <c r="AT59" s="106"/>
      <c r="AU59" s="106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0"/>
      <c r="BU59" s="70"/>
      <c r="BV59" s="70"/>
    </row>
    <row r="60" spans="8:8" s="58" ht="20.1" customFormat="1" customHeight="1">
      <c r="A60" s="107"/>
      <c r="B60" s="122" t="s">
        <v>144</v>
      </c>
      <c r="C60" s="122"/>
      <c r="D60" s="123" t="s">
        <v>145</v>
      </c>
      <c r="E60" s="124"/>
      <c r="F60" s="124"/>
      <c r="G60" s="124"/>
      <c r="H60" s="124"/>
      <c r="I60" s="124"/>
      <c r="J60" s="125"/>
      <c r="K60" s="125"/>
      <c r="L60" s="123"/>
      <c r="M60" s="123"/>
      <c r="N60" s="123"/>
      <c r="O60" s="123"/>
      <c r="P60" s="126"/>
      <c r="Q60" s="133"/>
      <c r="R60" s="133"/>
      <c r="S60" s="133"/>
      <c r="T60" s="133"/>
      <c r="U60" s="133"/>
      <c r="V60" s="133"/>
      <c r="W60" s="135"/>
      <c r="X60" s="135"/>
      <c r="Y60" s="135"/>
      <c r="Z60" s="131"/>
      <c r="AA60" s="131"/>
      <c r="AB60" s="131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07"/>
      <c r="AN60" s="107"/>
      <c r="AO60" s="107"/>
      <c r="AP60" s="107"/>
      <c r="AQ60" s="107"/>
      <c r="AR60" s="106"/>
      <c r="AS60" s="106"/>
      <c r="AT60" s="106"/>
      <c r="AU60" s="106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</row>
    <row r="61" spans="8:8" s="58" ht="20.1" customFormat="1" customHeight="1">
      <c r="A61" s="107"/>
      <c r="B61" s="136" t="s">
        <v>146</v>
      </c>
      <c r="C61" s="136"/>
      <c r="D61" s="123" t="s">
        <v>147</v>
      </c>
      <c r="E61" s="124"/>
      <c r="F61" s="124"/>
      <c r="G61" s="124"/>
      <c r="H61" s="124"/>
      <c r="I61" s="124"/>
      <c r="J61" s="125"/>
      <c r="K61" s="125"/>
      <c r="L61" s="123"/>
      <c r="M61" s="123"/>
      <c r="N61" s="123"/>
      <c r="O61" s="123"/>
      <c r="P61" s="126"/>
      <c r="Q61" s="133"/>
      <c r="R61" s="133"/>
      <c r="S61" s="133"/>
      <c r="T61" s="133"/>
      <c r="U61" s="133"/>
      <c r="V61" s="133"/>
      <c r="W61" s="135"/>
      <c r="X61" s="135"/>
      <c r="Y61" s="135"/>
      <c r="Z61" s="137"/>
      <c r="AA61" s="137"/>
      <c r="AB61" s="137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07"/>
      <c r="AN61" s="107"/>
      <c r="AO61" s="107"/>
      <c r="AP61" s="107"/>
      <c r="AQ61" s="107"/>
      <c r="AR61" s="106"/>
      <c r="AS61" s="106"/>
      <c r="AT61" s="106"/>
      <c r="AU61" s="106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  <c r="BQ61" s="70"/>
      <c r="BR61" s="70"/>
      <c r="BS61" s="70"/>
      <c r="BT61" s="70"/>
      <c r="BU61" s="70"/>
      <c r="BV61" s="70"/>
    </row>
    <row r="62" spans="8:8" s="58" ht="20.1" customFormat="1" customHeight="1">
      <c r="A62" s="107"/>
      <c r="B62" s="136" t="s">
        <v>148</v>
      </c>
      <c r="C62" s="136"/>
      <c r="D62" s="123" t="s">
        <v>149</v>
      </c>
      <c r="E62" s="124"/>
      <c r="F62" s="124"/>
      <c r="G62" s="124"/>
      <c r="H62" s="124"/>
      <c r="I62" s="124"/>
      <c r="J62" s="125"/>
      <c r="K62" s="125"/>
      <c r="L62" s="123"/>
      <c r="M62" s="123"/>
      <c r="N62" s="123"/>
      <c r="O62" s="123"/>
      <c r="P62" s="126"/>
      <c r="Q62" s="138"/>
      <c r="R62" s="129"/>
      <c r="S62" s="127"/>
      <c r="T62" s="138"/>
      <c r="U62" s="127"/>
      <c r="V62" s="138"/>
      <c r="W62" s="135"/>
      <c r="X62" s="135"/>
      <c r="Y62" s="135"/>
      <c r="Z62" s="137"/>
      <c r="AA62" s="137"/>
      <c r="AB62" s="137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07"/>
      <c r="AN62" s="107"/>
      <c r="AO62" s="107"/>
      <c r="AP62" s="107"/>
      <c r="AQ62" s="107"/>
      <c r="AR62" s="106"/>
      <c r="AS62" s="106"/>
      <c r="AT62" s="106"/>
      <c r="AU62" s="106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70"/>
      <c r="BU62" s="70"/>
      <c r="BV62" s="70"/>
    </row>
    <row r="63" spans="8:8" s="2" ht="20.1" customFormat="1" customHeight="1">
      <c r="A63" s="107"/>
      <c r="B63" s="136" t="s">
        <v>150</v>
      </c>
      <c r="C63" s="136"/>
      <c r="D63" s="123" t="s">
        <v>151</v>
      </c>
      <c r="E63" s="124"/>
      <c r="F63" s="124"/>
      <c r="G63" s="124"/>
      <c r="H63" s="124"/>
      <c r="I63" s="124"/>
      <c r="J63" s="125"/>
      <c r="K63" s="125"/>
      <c r="L63" s="123"/>
      <c r="M63" s="139"/>
      <c r="N63" s="123"/>
      <c r="O63" s="123"/>
      <c r="P63" s="126"/>
      <c r="Q63" s="135"/>
      <c r="R63" s="140"/>
      <c r="S63" s="126"/>
      <c r="T63" s="135"/>
      <c r="U63" s="126"/>
      <c r="V63" s="135"/>
      <c r="W63" s="135"/>
      <c r="X63" s="135"/>
      <c r="Y63" s="135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07"/>
      <c r="AN63" s="107"/>
      <c r="AO63" s="107"/>
      <c r="AP63" s="107"/>
      <c r="AQ63" s="107"/>
      <c r="AR63" s="106"/>
      <c r="AS63" s="106"/>
      <c r="AT63" s="106"/>
      <c r="AU63" s="10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</row>
    <row r="64" spans="8:8" s="2" ht="24.75" customFormat="1" customHeight="1">
      <c r="A64" s="107"/>
      <c r="B64" s="141"/>
      <c r="C64" s="141"/>
      <c r="D64" s="134"/>
      <c r="E64" s="123"/>
      <c r="F64" s="142"/>
      <c r="G64" s="124"/>
      <c r="H64" s="143"/>
      <c r="I64" s="143"/>
      <c r="J64" s="143"/>
      <c r="K64" s="125"/>
      <c r="L64" s="123"/>
      <c r="M64" s="144"/>
      <c r="N64" s="123"/>
      <c r="O64" s="123"/>
      <c r="P64" s="126"/>
      <c r="Q64" s="135"/>
      <c r="R64" s="140"/>
      <c r="S64" s="126"/>
      <c r="T64" s="135"/>
      <c r="U64" s="126"/>
      <c r="V64" s="135"/>
      <c r="W64" s="135"/>
      <c r="X64" s="135"/>
      <c r="Y64" s="135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07"/>
      <c r="AN64" s="107"/>
      <c r="AO64" s="107"/>
      <c r="AP64" s="107"/>
      <c r="AQ64" s="107"/>
      <c r="AR64" s="106"/>
      <c r="AS64" s="106"/>
      <c r="AT64" s="106"/>
      <c r="AU64" s="10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</row>
    <row r="65" spans="8:8" s="145" ht="20.1" customFormat="1" customHeight="1">
      <c r="A65" s="107"/>
      <c r="B65" s="107"/>
      <c r="C65" s="107"/>
      <c r="D65" s="146" t="s">
        <v>152</v>
      </c>
      <c r="E65" s="107"/>
      <c r="F65" s="147" t="s">
        <v>153</v>
      </c>
      <c r="G65" s="148"/>
      <c r="H65" s="148"/>
      <c r="I65" s="148"/>
      <c r="J65" s="149"/>
      <c r="K65" s="150"/>
      <c r="L65" s="151" t="s">
        <v>154</v>
      </c>
      <c r="M65" s="151"/>
      <c r="N65" s="151"/>
      <c r="O65" s="151"/>
      <c r="P65" s="151"/>
      <c r="Q65" s="126"/>
      <c r="R65" s="152" t="s">
        <v>154</v>
      </c>
      <c r="S65" s="153"/>
      <c r="T65" s="153"/>
      <c r="U65" s="153"/>
      <c r="V65" s="154"/>
      <c r="W65" s="126"/>
      <c r="X65" s="147" t="s">
        <v>155</v>
      </c>
      <c r="Y65" s="148"/>
      <c r="Z65" s="148"/>
      <c r="AA65" s="148"/>
      <c r="AB65" s="149"/>
      <c r="AC65" s="107"/>
      <c r="AD65" s="107"/>
      <c r="AE65" s="107"/>
      <c r="AF65" s="107"/>
      <c r="AG65" s="107"/>
      <c r="AH65" s="107"/>
      <c r="AI65" s="130"/>
      <c r="AJ65" s="130"/>
      <c r="AK65" s="130"/>
      <c r="AL65" s="130"/>
      <c r="AM65" s="130"/>
      <c r="AN65" s="130"/>
      <c r="AO65" s="130"/>
      <c r="AP65" s="130"/>
      <c r="AQ65" s="130"/>
      <c r="AR65" s="124"/>
      <c r="AS65" s="124"/>
      <c r="AT65" s="124"/>
      <c r="AU65" s="106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</row>
    <row r="66" spans="8:8" s="145" ht="20.1" customFormat="1" customHeight="1">
      <c r="A66" s="107"/>
      <c r="B66" s="107"/>
      <c r="C66" s="107"/>
      <c r="D66" s="156"/>
      <c r="E66" s="126"/>
      <c r="F66" s="157"/>
      <c r="G66" s="158"/>
      <c r="H66" s="158"/>
      <c r="I66" s="158"/>
      <c r="J66" s="159"/>
      <c r="K66" s="160"/>
      <c r="L66" s="161"/>
      <c r="M66" s="162"/>
      <c r="N66" s="162"/>
      <c r="O66" s="162"/>
      <c r="P66" s="163"/>
      <c r="Q66" s="126"/>
      <c r="R66" s="164"/>
      <c r="S66" s="165"/>
      <c r="T66" s="165"/>
      <c r="U66" s="107"/>
      <c r="V66" s="166"/>
      <c r="W66" s="126"/>
      <c r="X66" s="167"/>
      <c r="Y66" s="168"/>
      <c r="Z66" s="168"/>
      <c r="AA66" s="169"/>
      <c r="AB66" s="170"/>
      <c r="AC66" s="126"/>
      <c r="AD66" s="126"/>
      <c r="AE66" s="126"/>
      <c r="AF66" s="126"/>
      <c r="AG66" s="126"/>
      <c r="AH66" s="126"/>
      <c r="AI66" s="165"/>
      <c r="AJ66" s="165"/>
      <c r="AK66" s="165"/>
      <c r="AL66" s="165"/>
      <c r="AM66" s="107"/>
      <c r="AN66" s="107"/>
      <c r="AO66" s="107"/>
      <c r="AP66" s="107"/>
      <c r="AQ66" s="107"/>
      <c r="AR66" s="106"/>
      <c r="AS66" s="106"/>
      <c r="AT66" s="106"/>
      <c r="AU66" s="106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</row>
    <row r="67" spans="8:8" s="145" ht="20.1" customFormat="1" customHeight="1">
      <c r="A67" s="107"/>
      <c r="B67" s="107"/>
      <c r="C67" s="107"/>
      <c r="D67" s="171"/>
      <c r="E67" s="126"/>
      <c r="F67" s="172"/>
      <c r="G67" s="173"/>
      <c r="H67" s="173"/>
      <c r="I67" s="173"/>
      <c r="J67" s="174"/>
      <c r="K67" s="160"/>
      <c r="L67" s="161"/>
      <c r="M67" s="162"/>
      <c r="N67" s="162"/>
      <c r="O67" s="162"/>
      <c r="P67" s="163"/>
      <c r="Q67" s="126"/>
      <c r="R67" s="164"/>
      <c r="S67" s="165"/>
      <c r="T67" s="165"/>
      <c r="U67" s="107"/>
      <c r="V67" s="166"/>
      <c r="W67" s="126"/>
      <c r="X67" s="167"/>
      <c r="Y67" s="168"/>
      <c r="Z67" s="168"/>
      <c r="AA67" s="169"/>
      <c r="AB67" s="170"/>
      <c r="AC67" s="126"/>
      <c r="AD67" s="126"/>
      <c r="AE67" s="126"/>
      <c r="AF67" s="126"/>
      <c r="AG67" s="126"/>
      <c r="AH67" s="126"/>
      <c r="AI67" s="165"/>
      <c r="AJ67" s="165"/>
      <c r="AK67" s="165"/>
      <c r="AL67" s="165"/>
      <c r="AM67" s="107"/>
      <c r="AN67" s="107"/>
      <c r="AO67" s="107"/>
      <c r="AP67" s="107"/>
      <c r="AQ67" s="107"/>
      <c r="AR67" s="106"/>
      <c r="AS67" s="106"/>
      <c r="AT67" s="106"/>
      <c r="AU67" s="106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</row>
    <row r="68" spans="8:8" s="145" ht="20.1" customFormat="1" customHeight="1">
      <c r="A68" s="107"/>
      <c r="B68" s="107"/>
      <c r="C68" s="107"/>
      <c r="D68" s="171"/>
      <c r="E68" s="126"/>
      <c r="F68" s="172"/>
      <c r="G68" s="173"/>
      <c r="H68" s="173"/>
      <c r="I68" s="173"/>
      <c r="J68" s="174"/>
      <c r="K68" s="160"/>
      <c r="L68" s="161"/>
      <c r="M68" s="162"/>
      <c r="N68" s="162"/>
      <c r="O68" s="162"/>
      <c r="P68" s="163"/>
      <c r="Q68" s="126"/>
      <c r="R68" s="164"/>
      <c r="S68" s="165"/>
      <c r="T68" s="165"/>
      <c r="U68" s="107"/>
      <c r="V68" s="166"/>
      <c r="W68" s="126"/>
      <c r="X68" s="167"/>
      <c r="Y68" s="168"/>
      <c r="Z68" s="168"/>
      <c r="AA68" s="169"/>
      <c r="AB68" s="170"/>
      <c r="AC68" s="126"/>
      <c r="AD68" s="126"/>
      <c r="AE68" s="126"/>
      <c r="AF68" s="126"/>
      <c r="AG68" s="126"/>
      <c r="AH68" s="126"/>
      <c r="AI68" s="165"/>
      <c r="AJ68" s="165"/>
      <c r="AK68" s="165"/>
      <c r="AL68" s="165"/>
      <c r="AM68" s="107"/>
      <c r="AN68" s="107"/>
      <c r="AO68" s="107"/>
      <c r="AP68" s="107"/>
      <c r="AQ68" s="107"/>
      <c r="AR68" s="106"/>
      <c r="AS68" s="106"/>
      <c r="AT68" s="106"/>
      <c r="AU68" s="106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</row>
    <row r="69" spans="8:8" s="145" ht="20.1" customFormat="1" customHeight="1">
      <c r="A69" s="107"/>
      <c r="B69" s="175"/>
      <c r="C69" s="175"/>
      <c r="D69" s="176"/>
      <c r="E69" s="175"/>
      <c r="F69" s="177"/>
      <c r="G69" s="178"/>
      <c r="H69" s="178"/>
      <c r="I69" s="178"/>
      <c r="J69" s="179"/>
      <c r="K69" s="180"/>
      <c r="L69" s="181"/>
      <c r="M69" s="182"/>
      <c r="N69" s="182"/>
      <c r="O69" s="182"/>
      <c r="P69" s="183"/>
      <c r="Q69" s="126"/>
      <c r="R69" s="184"/>
      <c r="S69" s="135"/>
      <c r="T69" s="126"/>
      <c r="U69" s="126"/>
      <c r="V69" s="185"/>
      <c r="W69" s="126"/>
      <c r="X69" s="186"/>
      <c r="Y69" s="138"/>
      <c r="Z69" s="127"/>
      <c r="AA69" s="127"/>
      <c r="AB69" s="187"/>
      <c r="AC69" s="175"/>
      <c r="AD69" s="175"/>
      <c r="AE69" s="175"/>
      <c r="AF69" s="175"/>
      <c r="AG69" s="175"/>
      <c r="AH69" s="175"/>
      <c r="AI69" s="135"/>
      <c r="AJ69" s="135"/>
      <c r="AK69" s="135"/>
      <c r="AL69" s="135"/>
      <c r="AM69" s="126"/>
      <c r="AN69" s="126"/>
      <c r="AO69" s="126"/>
      <c r="AP69" s="126"/>
      <c r="AQ69" s="126"/>
      <c r="AR69" s="175"/>
      <c r="AS69" s="175"/>
      <c r="AT69" s="175"/>
      <c r="AU69" s="106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</row>
    <row r="70" spans="8:8" s="145" ht="20.1" customFormat="1" customHeight="1">
      <c r="A70" s="107"/>
      <c r="B70" s="107"/>
      <c r="C70" s="107"/>
      <c r="D70" s="188" t="s">
        <v>77</v>
      </c>
      <c r="E70" s="107"/>
      <c r="F70" s="189" t="s">
        <v>156</v>
      </c>
      <c r="G70" s="190"/>
      <c r="H70" s="190"/>
      <c r="I70" s="190"/>
      <c r="J70" s="191"/>
      <c r="K70" s="192"/>
      <c r="L70" s="193" t="s">
        <v>157</v>
      </c>
      <c r="M70" s="194"/>
      <c r="N70" s="194"/>
      <c r="O70" s="194"/>
      <c r="P70" s="195"/>
      <c r="Q70" s="126"/>
      <c r="R70" s="196" t="s">
        <v>158</v>
      </c>
      <c r="S70" s="190"/>
      <c r="T70" s="190"/>
      <c r="U70" s="190"/>
      <c r="V70" s="197"/>
      <c r="W70" s="126"/>
      <c r="X70" s="189" t="s">
        <v>159</v>
      </c>
      <c r="Y70" s="190"/>
      <c r="Z70" s="190"/>
      <c r="AA70" s="190"/>
      <c r="AB70" s="191"/>
      <c r="AC70" s="107"/>
      <c r="AD70" s="107"/>
      <c r="AE70" s="107"/>
      <c r="AF70" s="107"/>
      <c r="AG70" s="107"/>
      <c r="AH70" s="107"/>
      <c r="AI70" s="198"/>
      <c r="AJ70" s="198"/>
      <c r="AK70" s="198"/>
      <c r="AL70" s="198"/>
      <c r="AM70" s="198"/>
      <c r="AN70" s="198"/>
      <c r="AO70" s="198"/>
      <c r="AP70" s="198"/>
      <c r="AQ70" s="198"/>
      <c r="AR70" s="107"/>
      <c r="AS70" s="107"/>
      <c r="AT70" s="107"/>
      <c r="AU70" s="106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</row>
    <row r="71" spans="8:8" s="145" ht="20.1" customFormat="1" customHeight="1">
      <c r="A71" s="107"/>
      <c r="B71" s="107"/>
      <c r="C71" s="107"/>
      <c r="D71" s="199" t="s">
        <v>160</v>
      </c>
      <c r="E71" s="126"/>
      <c r="F71" s="200" t="s">
        <v>161</v>
      </c>
      <c r="G71" s="201"/>
      <c r="H71" s="201"/>
      <c r="I71" s="201"/>
      <c r="J71" s="202"/>
      <c r="K71" s="160"/>
      <c r="L71" s="203" t="s">
        <v>162</v>
      </c>
      <c r="M71" s="204"/>
      <c r="N71" s="204"/>
      <c r="O71" s="204"/>
      <c r="P71" s="205"/>
      <c r="Q71" s="126"/>
      <c r="R71" s="206" t="s">
        <v>163</v>
      </c>
      <c r="S71" s="207"/>
      <c r="T71" s="207"/>
      <c r="U71" s="207"/>
      <c r="V71" s="208"/>
      <c r="W71" s="126"/>
      <c r="X71" s="200" t="s">
        <v>164</v>
      </c>
      <c r="Y71" s="201"/>
      <c r="Z71" s="201"/>
      <c r="AA71" s="201"/>
      <c r="AB71" s="202"/>
      <c r="AC71" s="126"/>
      <c r="AD71" s="126"/>
      <c r="AE71" s="126"/>
      <c r="AF71" s="126"/>
      <c r="AG71" s="126"/>
      <c r="AH71" s="126"/>
      <c r="AI71" s="130"/>
      <c r="AJ71" s="130"/>
      <c r="AK71" s="130"/>
      <c r="AL71" s="130"/>
      <c r="AM71" s="130"/>
      <c r="AN71" s="130"/>
      <c r="AO71" s="130"/>
      <c r="AP71" s="130"/>
      <c r="AQ71" s="130"/>
      <c r="AR71" s="106"/>
      <c r="AS71" s="106"/>
      <c r="AT71" s="106"/>
      <c r="AU71" s="106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</row>
    <row r="72" spans="8:8" s="209" ht="26.25" customFormat="1">
      <c r="A72" s="107"/>
      <c r="B72" s="107"/>
      <c r="C72" s="107"/>
      <c r="D72" s="107"/>
      <c r="E72" s="126"/>
      <c r="F72" s="126"/>
      <c r="G72" s="126"/>
      <c r="H72" s="126"/>
      <c r="I72" s="126"/>
      <c r="J72" s="160"/>
      <c r="K72" s="160"/>
      <c r="L72" s="126"/>
      <c r="M72" s="10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07"/>
      <c r="AN72" s="107"/>
      <c r="AO72" s="107"/>
      <c r="AP72" s="107"/>
      <c r="AQ72" s="107"/>
      <c r="AR72" s="106"/>
      <c r="AS72" s="106"/>
      <c r="AT72" s="106"/>
      <c r="AU72" s="10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</row>
    <row r="73" spans="8:8" s="2" ht="15.75" customFormat="1">
      <c r="E73" s="6"/>
      <c r="F73" s="6"/>
      <c r="G73" s="6"/>
      <c r="H73" s="6"/>
      <c r="I73" s="6"/>
      <c r="J73" s="210"/>
      <c r="K73" s="210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211"/>
      <c r="Y73" s="211"/>
      <c r="Z73" s="211"/>
      <c r="AA73" s="211"/>
      <c r="AB73" s="211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</row>
    <row r="74" spans="8:8" s="2" ht="16.5" customFormat="1">
      <c r="E74" s="6"/>
      <c r="F74" s="6"/>
      <c r="G74" s="6"/>
      <c r="H74" s="6"/>
      <c r="I74" s="6"/>
      <c r="J74" s="210"/>
      <c r="K74" s="210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212"/>
      <c r="Y74" s="212"/>
      <c r="Z74" s="212"/>
      <c r="AA74" s="213"/>
      <c r="AB74" s="213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</row>
    <row r="75" spans="8:8" s="2" ht="16.5" customFormat="1">
      <c r="E75" s="6"/>
      <c r="F75" s="6"/>
      <c r="G75" s="6"/>
      <c r="H75" s="6"/>
      <c r="I75" s="6"/>
      <c r="J75" s="210"/>
      <c r="K75" s="210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212"/>
      <c r="Y75" s="212"/>
      <c r="Z75" s="212"/>
      <c r="AA75" s="213"/>
      <c r="AB75" s="213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</row>
    <row r="76" spans="8:8" s="2" ht="16.5" customFormat="1">
      <c r="E76" s="6"/>
      <c r="F76" s="6"/>
      <c r="G76" s="6"/>
      <c r="H76" s="6"/>
      <c r="I76" s="6"/>
      <c r="J76" s="210"/>
      <c r="K76" s="210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212"/>
      <c r="Y76" s="212"/>
      <c r="Z76" s="212"/>
      <c r="AA76" s="213"/>
      <c r="AB76" s="213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</row>
    <row r="77" spans="8:8" s="2" ht="15.75" customFormat="1">
      <c r="E77" s="6"/>
      <c r="F77" s="6"/>
      <c r="G77" s="6"/>
      <c r="H77" s="6"/>
      <c r="I77" s="6"/>
      <c r="J77" s="210"/>
      <c r="K77" s="210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214"/>
      <c r="Y77" s="214"/>
      <c r="Z77" s="215"/>
      <c r="AA77" s="215"/>
      <c r="AB77" s="215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</row>
    <row r="78" spans="8:8" s="2" ht="16.5" customFormat="1">
      <c r="E78" s="6"/>
      <c r="F78" s="6"/>
      <c r="G78" s="6"/>
      <c r="H78" s="6"/>
      <c r="I78" s="6"/>
      <c r="J78" s="210"/>
      <c r="K78" s="210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216"/>
      <c r="Y78" s="216"/>
      <c r="Z78" s="216"/>
      <c r="AA78" s="216"/>
      <c r="AB78" s="21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</row>
    <row r="79" spans="8:8" s="2" ht="15.75" customFormat="1">
      <c r="E79" s="6"/>
      <c r="F79" s="6"/>
      <c r="G79" s="6"/>
      <c r="H79" s="6"/>
      <c r="I79" s="6"/>
      <c r="J79" s="210"/>
      <c r="K79" s="210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211"/>
      <c r="Y79" s="211"/>
      <c r="Z79" s="211"/>
      <c r="AA79" s="211"/>
      <c r="AB79" s="211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</row>
    <row r="80" spans="8:8" s="2" ht="15.75" customFormat="1">
      <c r="E80" s="6"/>
      <c r="F80" s="6"/>
      <c r="G80" s="6"/>
      <c r="H80" s="6"/>
      <c r="I80" s="6"/>
      <c r="J80" s="210"/>
      <c r="K80" s="210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</row>
    <row r="81" spans="8:8" s="2" ht="15.75" customFormat="1">
      <c r="E81" s="6"/>
      <c r="F81" s="6"/>
      <c r="G81" s="6"/>
      <c r="H81" s="6"/>
      <c r="I81" s="6"/>
      <c r="J81" s="210"/>
      <c r="K81" s="210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</row>
    <row r="82" spans="8:8" s="2" ht="15.75" customFormat="1">
      <c r="E82" s="6"/>
      <c r="F82" s="6"/>
      <c r="G82" s="6"/>
      <c r="H82" s="6"/>
      <c r="I82" s="6"/>
      <c r="J82" s="210"/>
      <c r="K82" s="210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</row>
    <row r="83" spans="8:8" s="2" ht="15.75" customFormat="1">
      <c r="E83" s="6"/>
      <c r="F83" s="6"/>
      <c r="G83" s="6"/>
      <c r="H83" s="6"/>
      <c r="I83" s="6"/>
      <c r="J83" s="210"/>
      <c r="K83" s="210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</row>
    <row r="84" spans="8:8" s="2" ht="15.75" customFormat="1">
      <c r="E84" s="6"/>
      <c r="F84" s="6"/>
      <c r="G84" s="6"/>
      <c r="H84" s="6"/>
      <c r="I84" s="6"/>
      <c r="J84" s="210"/>
      <c r="K84" s="210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</row>
    <row r="85" spans="8:8" s="2" ht="15.75" customFormat="1">
      <c r="E85" s="6"/>
      <c r="F85" s="6"/>
      <c r="G85" s="6"/>
      <c r="H85" s="6"/>
      <c r="I85" s="6"/>
      <c r="J85" s="210"/>
      <c r="K85" s="210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</row>
    <row r="86" spans="8:8" s="2" ht="15.75" customFormat="1">
      <c r="E86" s="6"/>
      <c r="F86" s="6"/>
      <c r="G86" s="6"/>
      <c r="H86" s="6"/>
      <c r="I86" s="6"/>
      <c r="J86" s="210"/>
      <c r="K86" s="210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</row>
    <row r="87" spans="8:8" s="2" ht="15.75" customFormat="1">
      <c r="E87" s="6"/>
      <c r="F87" s="6"/>
      <c r="G87" s="6"/>
      <c r="H87" s="6"/>
      <c r="I87" s="6"/>
      <c r="J87" s="210"/>
      <c r="K87" s="210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</row>
    <row r="88" spans="8:8" s="2" ht="15.75" customFormat="1">
      <c r="E88" s="6"/>
      <c r="F88" s="6"/>
      <c r="G88" s="6"/>
      <c r="H88" s="6"/>
      <c r="I88" s="6"/>
      <c r="J88" s="210"/>
      <c r="K88" s="210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</row>
    <row r="89" spans="8:8" s="2" ht="15.75" customFormat="1">
      <c r="E89" s="6"/>
      <c r="F89" s="6"/>
      <c r="G89" s="6"/>
      <c r="H89" s="6"/>
      <c r="I89" s="6"/>
      <c r="J89" s="210"/>
      <c r="K89" s="210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</row>
    <row r="90" spans="8:8" s="2" ht="15.75" customFormat="1">
      <c r="E90" s="6"/>
      <c r="F90" s="6"/>
      <c r="G90" s="6"/>
      <c r="H90" s="6"/>
      <c r="I90" s="6"/>
      <c r="J90" s="210"/>
      <c r="K90" s="210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</row>
    <row r="91" spans="8:8" s="2" ht="15.75" customFormat="1">
      <c r="E91" s="6"/>
      <c r="F91" s="6"/>
      <c r="G91" s="6"/>
      <c r="H91" s="6"/>
      <c r="I91" s="6"/>
      <c r="J91" s="210"/>
      <c r="K91" s="210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</row>
    <row r="92" spans="8:8" s="2" ht="15.75" customFormat="1">
      <c r="E92" s="6"/>
      <c r="F92" s="6"/>
      <c r="G92" s="6"/>
      <c r="H92" s="6"/>
      <c r="I92" s="6"/>
      <c r="J92" s="210"/>
      <c r="K92" s="210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</row>
    <row r="93" spans="8:8" s="2" ht="15.75" customFormat="1">
      <c r="E93" s="6"/>
      <c r="F93" s="6"/>
      <c r="G93" s="6"/>
      <c r="H93" s="6"/>
      <c r="I93" s="6"/>
      <c r="J93" s="210"/>
      <c r="K93" s="210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</row>
    <row r="94" spans="8:8" s="2" ht="15.75" customFormat="1">
      <c r="E94" s="6"/>
      <c r="F94" s="6"/>
      <c r="G94" s="6"/>
      <c r="H94" s="6"/>
      <c r="I94" s="6"/>
      <c r="J94" s="210"/>
      <c r="K94" s="210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</row>
    <row r="95" spans="8:8" s="2" ht="15.75" customFormat="1">
      <c r="E95" s="6"/>
      <c r="F95" s="6"/>
      <c r="G95" s="6"/>
      <c r="H95" s="6"/>
      <c r="I95" s="6"/>
      <c r="J95" s="210"/>
      <c r="K95" s="210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</row>
    <row r="96" spans="8:8" s="2" ht="15.75" customFormat="1">
      <c r="E96" s="6"/>
      <c r="F96" s="6"/>
      <c r="G96" s="6"/>
      <c r="H96" s="6"/>
      <c r="I96" s="6"/>
      <c r="J96" s="210"/>
      <c r="K96" s="210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</row>
    <row r="97" spans="8:8" ht="15.75">
      <c r="E97" s="6"/>
      <c r="F97" s="6"/>
      <c r="G97" s="6"/>
      <c r="H97" s="6"/>
      <c r="I97" s="6"/>
      <c r="J97" s="210"/>
      <c r="K97" s="210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</row>
    <row r="98" spans="8:8" ht="15.75">
      <c r="E98" s="6"/>
      <c r="F98" s="6"/>
      <c r="G98" s="6"/>
      <c r="H98" s="6"/>
      <c r="I98" s="6"/>
      <c r="J98" s="210"/>
      <c r="K98" s="210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</row>
    <row r="99" spans="8:8" ht="15.75">
      <c r="E99" s="6"/>
      <c r="F99" s="6"/>
      <c r="G99" s="6"/>
      <c r="H99" s="6"/>
      <c r="I99" s="6"/>
      <c r="J99" s="210"/>
      <c r="K99" s="210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</row>
    <row r="100" spans="8:8" ht="15.75">
      <c r="E100" s="6"/>
      <c r="F100" s="6"/>
      <c r="G100" s="6"/>
      <c r="H100" s="6"/>
      <c r="I100" s="6"/>
      <c r="J100" s="210"/>
      <c r="K100" s="210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</row>
    <row r="101" spans="8:8" ht="15.75">
      <c r="E101" s="6"/>
      <c r="F101" s="6"/>
      <c r="G101" s="6"/>
      <c r="H101" s="6"/>
      <c r="I101" s="6"/>
      <c r="J101" s="210"/>
      <c r="K101" s="210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</row>
    <row r="102" spans="8:8" ht="15.75">
      <c r="E102" s="6"/>
      <c r="F102" s="6"/>
      <c r="G102" s="6"/>
      <c r="H102" s="6"/>
      <c r="I102" s="6"/>
      <c r="J102" s="210"/>
      <c r="K102" s="210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</row>
    <row r="103" spans="8:8" ht="15.75">
      <c r="E103" s="6"/>
      <c r="F103" s="6"/>
      <c r="G103" s="6"/>
      <c r="H103" s="6"/>
      <c r="I103" s="6"/>
      <c r="J103" s="210"/>
      <c r="K103" s="210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</row>
    <row r="104" spans="8:8" ht="15.75">
      <c r="E104" s="6"/>
      <c r="F104" s="6"/>
      <c r="G104" s="6"/>
      <c r="H104" s="6"/>
      <c r="I104" s="6"/>
      <c r="J104" s="210"/>
      <c r="K104" s="210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</row>
    <row r="105" spans="8:8" ht="15.75">
      <c r="E105" s="6"/>
      <c r="F105" s="6"/>
      <c r="G105" s="6"/>
      <c r="H105" s="6"/>
      <c r="I105" s="6"/>
      <c r="J105" s="210"/>
      <c r="K105" s="210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</row>
    <row r="106" spans="8:8" ht="15.75">
      <c r="E106" s="6"/>
      <c r="F106" s="6"/>
      <c r="G106" s="6"/>
      <c r="H106" s="6"/>
      <c r="I106" s="6"/>
      <c r="J106" s="210"/>
      <c r="K106" s="210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</row>
    <row r="107" spans="8:8" ht="15.75">
      <c r="E107" s="6"/>
      <c r="F107" s="6"/>
      <c r="G107" s="6"/>
      <c r="H107" s="6"/>
      <c r="I107" s="6"/>
      <c r="J107" s="210"/>
      <c r="K107" s="210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</row>
    <row r="108" spans="8:8" ht="15.75">
      <c r="E108" s="6"/>
      <c r="F108" s="6"/>
      <c r="G108" s="6"/>
      <c r="H108" s="6"/>
      <c r="I108" s="6"/>
      <c r="J108" s="210"/>
      <c r="K108" s="210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</row>
    <row r="109" spans="8:8" ht="15.75">
      <c r="E109" s="6"/>
      <c r="F109" s="6"/>
      <c r="G109" s="6"/>
      <c r="H109" s="6"/>
      <c r="I109" s="6"/>
      <c r="J109" s="210"/>
      <c r="K109" s="210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</row>
    <row r="110" spans="8:8" ht="15.75">
      <c r="E110" s="6"/>
      <c r="F110" s="6"/>
      <c r="G110" s="6"/>
      <c r="H110" s="6"/>
      <c r="I110" s="6"/>
      <c r="J110" s="210"/>
      <c r="K110" s="210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</row>
    <row r="111" spans="8:8" ht="15.75">
      <c r="E111" s="6"/>
      <c r="F111" s="6"/>
      <c r="G111" s="6"/>
      <c r="H111" s="6"/>
      <c r="I111" s="6"/>
      <c r="J111" s="210"/>
      <c r="K111" s="210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</row>
    <row r="112" spans="8:8" ht="15.75">
      <c r="E112" s="6"/>
      <c r="F112" s="6"/>
      <c r="G112" s="6"/>
      <c r="H112" s="6"/>
      <c r="I112" s="6"/>
      <c r="J112" s="210"/>
      <c r="K112" s="210"/>
      <c r="L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</row>
  </sheetData>
  <mergeCells count="42">
    <mergeCell ref="X79:AB79"/>
    <mergeCell ref="F71:J71"/>
    <mergeCell ref="X70:AB70"/>
    <mergeCell ref="AQ7:AQ9"/>
    <mergeCell ref="D8:D9"/>
    <mergeCell ref="AK7:AK9"/>
    <mergeCell ref="AI7:AI9"/>
    <mergeCell ref="AM7:AM9"/>
    <mergeCell ref="AN7:AN9"/>
    <mergeCell ref="M2:S2"/>
    <mergeCell ref="X78:AB78"/>
    <mergeCell ref="F70:J70"/>
    <mergeCell ref="R71:V71"/>
    <mergeCell ref="R70:V70"/>
    <mergeCell ref="F66:J69"/>
    <mergeCell ref="R65:V65"/>
    <mergeCell ref="L71:P71"/>
    <mergeCell ref="L66:P69"/>
    <mergeCell ref="L70:P70"/>
    <mergeCell ref="L65:P65"/>
    <mergeCell ref="AC57:AL62"/>
    <mergeCell ref="AI43:AQ43"/>
    <mergeCell ref="X73:AB73"/>
    <mergeCell ref="D66:D69"/>
    <mergeCell ref="X65:AB65"/>
    <mergeCell ref="Q61:V61"/>
    <mergeCell ref="H64:J64"/>
    <mergeCell ref="S57:T57"/>
    <mergeCell ref="F65:J65"/>
    <mergeCell ref="X71:AB71"/>
    <mergeCell ref="Q58:V58"/>
    <mergeCell ref="Q60:V60"/>
    <mergeCell ref="AP7:AP9"/>
    <mergeCell ref="M4:T4"/>
    <mergeCell ref="B6:C6"/>
    <mergeCell ref="AJ7:AJ9"/>
    <mergeCell ref="AL7:AL9"/>
    <mergeCell ref="C8:C9"/>
    <mergeCell ref="B7:B9"/>
    <mergeCell ref="M3:T3"/>
    <mergeCell ref="AO7:AO9"/>
    <mergeCell ref="A7:A9"/>
  </mergeCells>
  <conditionalFormatting sqref="E55:AL56 E10:AH29 E31:AH45 AI45:AL45">
    <cfRule type="cellIs" operator="equal" priority="3" dxfId="0">
      <formula>"M"</formula>
    </cfRule>
    <cfRule type="cellIs" operator="equal" priority="8" dxfId="1">
      <formula>"PH"</formula>
    </cfRule>
    <cfRule type="cellIs" operator="equal" priority="6" dxfId="2">
      <formula>"PH"</formula>
    </cfRule>
    <cfRule type="cellIs" operator="equal" priority="2" dxfId="3">
      <formula>"S"</formula>
    </cfRule>
    <cfRule type="cellIs" operator="equal" priority="5" dxfId="4">
      <formula>"P"</formula>
    </cfRule>
    <cfRule type="cellIs" operator="equal" priority="7" dxfId="5">
      <formula>"OFF"</formula>
    </cfRule>
    <cfRule type="cellIs" operator="equal" priority="4" dxfId="6">
      <formula>"MD"</formula>
    </cfRule>
  </conditionalFormatting>
  <conditionalFormatting sqref="E37:AH39 E32:AH35 E36:G36 I36:N36 P36:U36 W36:AB36 AD36:AH36 E26:AH26 AG31 E31 L31 S31 Z31 E28:AH29">
    <cfRule type="cellIs" operator="equal" priority="1" dxfId="7">
      <formula>"PH"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Company>Microsoft Corporation</Company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Admin</cp:lastModifiedBy>
  <dcterms:created xsi:type="dcterms:W3CDTF">2024-03-28T00:27:27Z</dcterms:created>
  <dcterms:modified xsi:type="dcterms:W3CDTF">2024-03-29T16:35:04Z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057875bddbdd4fd292e61d93aad4d55c</vt:lpwstr>
  </property>
</Properties>
</file>